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63" activeTab="11"/>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s>
  <definedNames>
    <definedName name="MAILMERGEMODE">"OneWorksheet"</definedName>
    <definedName name="_xlnm.Print_Titles" localSheetId="0">'1'!$1:$41</definedName>
    <definedName name="_xlnm.Print_Titles" localSheetId="1">'1-1'!$1:$6</definedName>
    <definedName name="_xlnm.Print_Titles" localSheetId="2">'1-2'!$1:$6</definedName>
    <definedName name="_xlnm.Print_Titles" localSheetId="3">'2'!$1:$39</definedName>
    <definedName name="_xlnm.Print_Titles" localSheetId="4">'2-1'!$1:$6</definedName>
    <definedName name="_xlnm.Print_Titles" localSheetId="6">'3-1'!$1:$6</definedName>
    <definedName name="_xlnm.Print_Titles" localSheetId="7">'3-2'!$1:$5</definedName>
    <definedName name="_xlnm.Print_Titles" localSheetId="8">'3-3'!$1:$6</definedName>
    <definedName name="_xlnm.Print_Titles" localSheetId="9">'4'!$1:$6</definedName>
    <definedName name="_xlnm.Print_Titles" localSheetId="10">'4-1'!$1:$6</definedName>
    <definedName name="_xlnm.Print_Titles" localSheetId="11">'5'!$1:$6</definedName>
  </definedNames>
  <calcPr fullCalcOnLoad="1"/>
</workbook>
</file>

<file path=xl/sharedStrings.xml><?xml version="1.0" encoding="utf-8"?>
<sst xmlns="http://schemas.openxmlformats.org/spreadsheetml/2006/main" count="4864" uniqueCount="1037">
  <si>
    <t>表1</t>
  </si>
  <si>
    <t>部门收支总表</t>
  </si>
  <si>
    <t>四川省中医药管理局</t>
  </si>
  <si>
    <t>单位：万元</t>
  </si>
  <si>
    <t>收          入</t>
  </si>
  <si>
    <t>支             出</t>
  </si>
  <si>
    <t>项              目</t>
  </si>
  <si>
    <t>2019年预算数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</si>
  <si>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</si>
  <si>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</si>
  <si>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</si>
  <si>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</si>
  <si>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</si>
  <si>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</si>
  <si>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</si>
  <si>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</si>
  <si>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</si>
  <si>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</si>
  <si>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</si>
  <si>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</si>
  <si>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</si>
  <si>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</si>
  <si>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</si>
  <si>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</si>
  <si>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</si>
  <si>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</si>
  <si>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</si>
  <si>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</si>
  <si>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</si>
  <si>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</si>
  <si>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</si>
  <si>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</si>
  <si>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</si>
  <si>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</si>
  <si>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</si>
  <si>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</si>
  <si>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</si>
  <si>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</si>
  <si>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</si>
  <si>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</si>
  <si>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</si>
  <si>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</si>
  <si>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</si>
  <si>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</si>
  <si>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</si>
  <si>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</si>
  <si>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</si>
  <si>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</si>
  <si>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</si>
  <si>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</si>
  <si>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</si>
  <si>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</si>
  <si>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</si>
  <si>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</si>
  <si>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</si>
  <si>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</si>
  <si>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</si>
  <si>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</si>
  <si>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</si>
  <si>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</si>
  <si>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</si>
  <si>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</si>
  <si>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</si>
  <si>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</si>
  <si>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</si>
  <si>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</si>
  <si>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</si>
  <si>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</si>
  <si>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</si>
  <si>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</si>
  <si>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</si>
  <si>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</si>
  <si>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</si>
  <si>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</si>
  <si>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</si>
  <si>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</si>
  <si>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</si>
  <si>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</si>
  <si>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</si>
  <si>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行政单位（在蓉）</t>
  </si>
  <si>
    <t xml:space="preserve">  四川省中医药管理局</t>
  </si>
  <si>
    <t>205</t>
  </si>
  <si>
    <t>08</t>
  </si>
  <si>
    <t>03</t>
  </si>
  <si>
    <t>346301</t>
  </si>
  <si>
    <t xml:space="preserve">    培训支出</t>
  </si>
  <si>
    <t>208</t>
  </si>
  <si>
    <t>05</t>
  </si>
  <si>
    <t xml:space="preserve">    机关事业单位基本养老保险缴费支出</t>
  </si>
  <si>
    <t>210</t>
  </si>
  <si>
    <t>01</t>
  </si>
  <si>
    <t xml:space="preserve">    行政运行</t>
  </si>
  <si>
    <t>02</t>
  </si>
  <si>
    <t xml:space="preserve">    一般行政管理事务</t>
  </si>
  <si>
    <t>06</t>
  </si>
  <si>
    <t>99</t>
  </si>
  <si>
    <t xml:space="preserve">    其他中医药支出</t>
  </si>
  <si>
    <t>11</t>
  </si>
  <si>
    <t xml:space="preserve">    行政单位医疗</t>
  </si>
  <si>
    <t xml:space="preserve">    公务员医疗补助</t>
  </si>
  <si>
    <t>221</t>
  </si>
  <si>
    <t xml:space="preserve">    住房公积金</t>
  </si>
  <si>
    <t>中等专业学校（在蓉）</t>
  </si>
  <si>
    <t xml:space="preserve">  成都中医药大学附院针灸学校</t>
  </si>
  <si>
    <t>346904</t>
  </si>
  <si>
    <t xml:space="preserve">    中专教育</t>
  </si>
  <si>
    <t xml:space="preserve">    中医（民族医）药专项</t>
  </si>
  <si>
    <t>全额事业单位（在蓉）</t>
  </si>
  <si>
    <t xml:space="preserve">  四川省中医管理局财务处</t>
  </si>
  <si>
    <t>346905</t>
  </si>
  <si>
    <t xml:space="preserve">  四川省中医药发展服务中心</t>
  </si>
  <si>
    <t>346907</t>
  </si>
  <si>
    <t xml:space="preserve">    机关事业单位职业年金缴费支出</t>
  </si>
  <si>
    <t xml:space="preserve">    机关服务</t>
  </si>
  <si>
    <t xml:space="preserve">    事业单位医疗</t>
  </si>
  <si>
    <t xml:space="preserve">  四川省中医药科学院</t>
  </si>
  <si>
    <t>346949</t>
  </si>
  <si>
    <t>206</t>
  </si>
  <si>
    <t xml:space="preserve">    专项基础科研</t>
  </si>
  <si>
    <t xml:space="preserve">    其他基础研究支出</t>
  </si>
  <si>
    <t xml:space="preserve">    机构运行</t>
  </si>
  <si>
    <t xml:space="preserve">    社会公益研究</t>
  </si>
  <si>
    <t>04</t>
  </si>
  <si>
    <t xml:space="preserve">    应用技术研究与开发</t>
  </si>
  <si>
    <t xml:space="preserve">    科技成果转化与扩散</t>
  </si>
  <si>
    <t xml:space="preserve">    科技条件专项</t>
  </si>
  <si>
    <t xml:space="preserve">    其他科学技术支出</t>
  </si>
  <si>
    <t xml:space="preserve">    事业单位离退休</t>
  </si>
  <si>
    <t>09</t>
  </si>
  <si>
    <t xml:space="preserve">    重大公共卫生专项</t>
  </si>
  <si>
    <t xml:space="preserve">    其他卫生健康支出</t>
  </si>
  <si>
    <t>213</t>
  </si>
  <si>
    <t xml:space="preserve">    科技转化与推广服务</t>
  </si>
  <si>
    <t xml:space="preserve">  四川省中医药科学院中医研究所</t>
  </si>
  <si>
    <t>346950</t>
  </si>
  <si>
    <t xml:space="preserve">    购房补贴</t>
  </si>
  <si>
    <t xml:space="preserve">  四川省中医药转化医学中心</t>
  </si>
  <si>
    <t>346953</t>
  </si>
  <si>
    <t>医院（在蓉）</t>
  </si>
  <si>
    <t xml:space="preserve">  成都中医药大学附属医院</t>
  </si>
  <si>
    <t>346901</t>
  </si>
  <si>
    <t>07</t>
  </si>
  <si>
    <t xml:space="preserve">    其他科学技术普及支出</t>
  </si>
  <si>
    <t xml:space="preserve">    中医（民族）医院</t>
  </si>
  <si>
    <t xml:space="preserve">    其他公立医院支出</t>
  </si>
  <si>
    <t xml:space="preserve">    其他公共卫生支出</t>
  </si>
  <si>
    <t xml:space="preserve">  四川省中西医结合医院</t>
  </si>
  <si>
    <t>346902</t>
  </si>
  <si>
    <t xml:space="preserve">    死亡抚恤</t>
  </si>
  <si>
    <t xml:space="preserve">  四川省骨科医院</t>
  </si>
  <si>
    <t>346906</t>
  </si>
  <si>
    <t xml:space="preserve">  成都中医药大学附属第二医院筹建处</t>
  </si>
  <si>
    <t>346954</t>
  </si>
  <si>
    <t>医院（不在蓉）</t>
  </si>
  <si>
    <t xml:space="preserve">  西南医科大学附属中医医院</t>
  </si>
  <si>
    <t>346903</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</si>
  <si>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</si>
  <si>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</si>
  <si>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</si>
  <si>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</si>
  <si>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</si>
  <si>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</si>
  <si>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</si>
  <si>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</si>
  <si>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</si>
  <si>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</si>
  <si>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</si>
  <si>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</si>
  <si>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</si>
  <si>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</si>
  <si>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</si>
  <si>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</si>
  <si>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</si>
  <si>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</si>
  <si>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</si>
  <si>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</si>
  <si>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</si>
  <si>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</si>
  <si>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</si>
  <si>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</si>
  <si>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</si>
  <si>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</si>
  <si>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</si>
  <si>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</si>
  <si>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</si>
  <si>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</si>
  <si>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</si>
  <si>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</si>
  <si>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</si>
  <si>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</si>
  <si>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</si>
  <si>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</si>
  <si>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</si>
  <si>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</si>
  <si>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</si>
  <si>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</si>
  <si>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</si>
  <si>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</si>
  <si>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</si>
  <si>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</si>
  <si>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</si>
  <si>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</si>
  <si>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</si>
  <si>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</si>
  <si>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</si>
  <si>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</si>
  <si>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</si>
  <si>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</si>
  <si>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</si>
  <si>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</si>
  <si>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中央提前通知专项转移支付</t>
  </si>
  <si>
    <t>上年结转安排</t>
  </si>
  <si>
    <t>一般公共预算拨款</t>
  </si>
  <si>
    <t>政府性基金安排</t>
  </si>
  <si>
    <t>国有资本经营预算安排</t>
  </si>
  <si>
    <t>上年应返还额度结转</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</si>
  <si>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</si>
  <si>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</si>
  <si>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</si>
  <si>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</si>
  <si>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</si>
  <si>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</si>
  <si>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</si>
  <si>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</si>
  <si>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</si>
  <si>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培训费</t>
  </si>
  <si>
    <t xml:space="preserve">      委托业务费</t>
  </si>
  <si>
    <t xml:space="preserve">      公务接待费</t>
  </si>
  <si>
    <t xml:space="preserve">      公务用车运行维护费</t>
  </si>
  <si>
    <t xml:space="preserve">      维修（护）费</t>
  </si>
  <si>
    <t xml:space="preserve">      其他商品和服务支出</t>
  </si>
  <si>
    <t xml:space="preserve">    机关资本性支出（一）</t>
  </si>
  <si>
    <t>503</t>
  </si>
  <si>
    <t xml:space="preserve">      设备购置</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</si>
  <si>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</si>
  <si>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</si>
  <si>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</si>
  <si>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</si>
  <si>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</si>
  <si>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</si>
  <si>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</si>
  <si>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对个人和家庭的补助</t>
  </si>
  <si>
    <t>509</t>
  </si>
  <si>
    <t xml:space="preserve">      助学金</t>
  </si>
  <si>
    <t xml:space="preserve">      社会福利和救助</t>
  </si>
  <si>
    <t xml:space="preserve">      离退休费</t>
  </si>
  <si>
    <t xml:space="preserve">      其他对个人和家庭补助</t>
  </si>
  <si>
    <t xml:space="preserve">    债务利息及费用支出</t>
  </si>
  <si>
    <t>511</t>
  </si>
  <si>
    <t xml:space="preserve">      国内债务付息</t>
  </si>
  <si>
    <t xml:space="preserve">      资本性支出（二）</t>
  </si>
  <si>
    <t>表3</t>
  </si>
  <si>
    <t>一般公共预算支出总表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</si>
  <si>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</si>
  <si>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</si>
  <si>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</si>
  <si>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</si>
  <si>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</si>
  <si>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</si>
  <si>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</si>
  <si>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</si>
  <si>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</si>
  <si>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</si>
  <si>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</si>
  <si>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</si>
  <si>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</si>
  <si>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</si>
  <si>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</si>
  <si>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</si>
  <si>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</si>
  <si>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</si>
  <si>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</si>
  <si>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</si>
  <si>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</si>
  <si>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</si>
  <si>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</si>
  <si>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</si>
  <si>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</si>
  <si>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</si>
  <si>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</si>
  <si>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</si>
  <si>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</si>
  <si>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</si>
  <si>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</si>
  <si>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</si>
  <si>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</si>
  <si>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</si>
  <si>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</si>
  <si>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</si>
  <si>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</si>
  <si>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</si>
  <si>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</si>
  <si>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</si>
  <si>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</si>
  <si>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</si>
  <si>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</si>
  <si>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</si>
  <si>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</si>
  <si>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</si>
  <si>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</si>
  <si>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</si>
  <si>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</si>
  <si>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</si>
  <si>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</si>
  <si>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</si>
  <si>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</si>
  <si>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</si>
  <si>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</si>
  <si>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</si>
  <si>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</si>
  <si>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</si>
  <si>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</si>
  <si>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</si>
  <si>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</si>
  <si>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</si>
  <si>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</si>
  <si>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</si>
  <si>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</si>
  <si>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</si>
  <si>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</si>
  <si>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</si>
  <si>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</si>
  <si>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</si>
  <si>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</si>
  <si>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</si>
  <si>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</si>
  <si>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</si>
  <si>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</si>
  <si>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</si>
  <si>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</si>
  <si>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</si>
  <si>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</si>
  <si>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</si>
  <si>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</si>
  <si>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</si>
  <si>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</si>
  <si>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</si>
  <si>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</si>
  <si>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</si>
  <si>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</si>
  <si>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</si>
  <si>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</si>
  <si>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</si>
  <si>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</si>
  <si>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</si>
  <si>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</si>
  <si>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教育支出</t>
  </si>
  <si>
    <t xml:space="preserve">  职业教育</t>
  </si>
  <si>
    <t xml:space="preserve">  进修及培训</t>
  </si>
  <si>
    <t>科学技术支出</t>
  </si>
  <si>
    <t xml:space="preserve">  基础研究</t>
  </si>
  <si>
    <t xml:space="preserve">  应用研究</t>
  </si>
  <si>
    <t xml:space="preserve">  技术研究与开发</t>
  </si>
  <si>
    <t xml:space="preserve">  其他科学技术支出</t>
  </si>
  <si>
    <t>社会保障和就业支出</t>
  </si>
  <si>
    <t xml:space="preserve">  行政事业单位离退休</t>
  </si>
  <si>
    <t>卫生健康支出</t>
  </si>
  <si>
    <t xml:space="preserve">  卫生健康管理事务</t>
  </si>
  <si>
    <t xml:space="preserve">  公立医院</t>
  </si>
  <si>
    <t xml:space="preserve">  公共卫生</t>
  </si>
  <si>
    <t xml:space="preserve">  中医药</t>
  </si>
  <si>
    <t xml:space="preserve">  行政事业单位医疗</t>
  </si>
  <si>
    <t xml:space="preserve">  其他卫生健康支出</t>
  </si>
  <si>
    <t>住房保障支出</t>
  </si>
  <si>
    <t xml:space="preserve">  住房改革支出</t>
  </si>
  <si>
    <t>表3-2</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</si>
  <si>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</si>
  <si>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</si>
  <si>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</si>
  <si>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</si>
  <si>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</si>
  <si>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</si>
  <si>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</si>
  <si>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</si>
  <si>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</si>
  <si>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</si>
  <si>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10</t>
  </si>
  <si>
    <t xml:space="preserve">      职工基本医疗保险缴费</t>
  </si>
  <si>
    <t xml:space="preserve">      公务员医疗补助缴费</t>
  </si>
  <si>
    <t>13</t>
  </si>
  <si>
    <t xml:space="preserve">    商品和服务支出</t>
  </si>
  <si>
    <t>302</t>
  </si>
  <si>
    <t xml:space="preserve">      办公费</t>
  </si>
  <si>
    <t xml:space="preserve">      印刷费</t>
  </si>
  <si>
    <t xml:space="preserve">      手续费</t>
  </si>
  <si>
    <t xml:space="preserve">      水费</t>
  </si>
  <si>
    <t xml:space="preserve">      电费</t>
  </si>
  <si>
    <t xml:space="preserve">      邮电费</t>
  </si>
  <si>
    <t xml:space="preserve">      物业管理费</t>
  </si>
  <si>
    <t xml:space="preserve">      差旅费</t>
  </si>
  <si>
    <t xml:space="preserve">      维修(护)费</t>
  </si>
  <si>
    <t>16</t>
  </si>
  <si>
    <t>17</t>
  </si>
  <si>
    <t>26</t>
  </si>
  <si>
    <t xml:space="preserve">      劳务费</t>
  </si>
  <si>
    <t>28</t>
  </si>
  <si>
    <t xml:space="preserve">      工会经费</t>
  </si>
  <si>
    <t>29</t>
  </si>
  <si>
    <t xml:space="preserve">      福利费</t>
  </si>
  <si>
    <t>31</t>
  </si>
  <si>
    <t>39</t>
  </si>
  <si>
    <t xml:space="preserve">      其他交通费用</t>
  </si>
  <si>
    <t xml:space="preserve">      绩效工资</t>
  </si>
  <si>
    <t xml:space="preserve">      职业年金缴费</t>
  </si>
  <si>
    <t>12</t>
  </si>
  <si>
    <t xml:space="preserve">      其他社会保障缴费</t>
  </si>
  <si>
    <t xml:space="preserve">      咨询费</t>
  </si>
  <si>
    <t>27</t>
  </si>
  <si>
    <t>303</t>
  </si>
  <si>
    <t>15</t>
  </si>
  <si>
    <t xml:space="preserve">      会议费</t>
  </si>
  <si>
    <t xml:space="preserve">      离休费</t>
  </si>
  <si>
    <t xml:space="preserve">      奖励金</t>
  </si>
  <si>
    <t xml:space="preserve">      其他对个人和家庭的补助支出</t>
  </si>
  <si>
    <t>表3-3</t>
  </si>
  <si>
    <t>一般公共预算项目支出预算表</t>
  </si>
  <si>
    <t>单位名称（项目）</t>
  </si>
  <si>
    <t xml:space="preserve">      办公环境改善</t>
  </si>
  <si>
    <t xml:space="preserve">      档案室达标建设</t>
  </si>
  <si>
    <t xml:space="preserve">      法制建设</t>
  </si>
  <si>
    <t xml:space="preserve">      局机关办公区房屋租赁费</t>
  </si>
  <si>
    <t xml:space="preserve">      设备购置经费</t>
  </si>
  <si>
    <t xml:space="preserve">      中医药项目管理工作</t>
  </si>
  <si>
    <t xml:space="preserve">      保密工作经费</t>
  </si>
  <si>
    <t xml:space="preserve">      档案整理</t>
  </si>
  <si>
    <t xml:space="preserve">      中医药服务监测</t>
  </si>
  <si>
    <t xml:space="preserve">      信息化建设及运行维护经费</t>
  </si>
  <si>
    <t xml:space="preserve">      中医康复保健示范专业建设项目</t>
  </si>
  <si>
    <t xml:space="preserve">      租赁费</t>
  </si>
  <si>
    <t xml:space="preserve">      基层常见病多发病中医药适宜技术推广项目</t>
  </si>
  <si>
    <t xml:space="preserve">      中医药机构修购和绩效考核</t>
  </si>
  <si>
    <t xml:space="preserve">      办公场所租赁</t>
  </si>
  <si>
    <t xml:space="preserve">      财务能力提升</t>
  </si>
  <si>
    <t xml:space="preserve">      档案建设</t>
  </si>
  <si>
    <t xml:space="preserve">      管理及保障能力提升项目</t>
  </si>
  <si>
    <t xml:space="preserve">      规范信息化建设</t>
  </si>
  <si>
    <t xml:space="preserve">      机构和法制建设</t>
  </si>
  <si>
    <t xml:space="preserve">      内部项目审计</t>
  </si>
  <si>
    <t xml:space="preserve">      川产道地药材宣传（半夏）</t>
  </si>
  <si>
    <t xml:space="preserve">      评审能力建设</t>
  </si>
  <si>
    <t xml:space="preserve">      四川中医药境内外交流专项</t>
  </si>
  <si>
    <t xml:space="preserve">      四川中医药期刊项目</t>
  </si>
  <si>
    <t xml:space="preserve">      中药产业扶贫项目</t>
  </si>
  <si>
    <t xml:space="preserve">      中医药发展专项</t>
  </si>
  <si>
    <t xml:space="preserve">      中医药文化宣传项目</t>
  </si>
  <si>
    <t xml:space="preserve">      川半夏连作障碍机理及其关键消减技术研究（省重）</t>
  </si>
  <si>
    <t xml:space="preserve">      基于NALP3炎症小体相关信号通路的抗痛风作用研究</t>
  </si>
  <si>
    <t xml:space="preserve">      中药新药丹葛酚酮的药代动力学及代谢产物鉴别研究</t>
  </si>
  <si>
    <t xml:space="preserve">      财务精细化管理工作经费</t>
  </si>
  <si>
    <t xml:space="preserve">      传承创新项目配套经费</t>
  </si>
  <si>
    <t xml:space="preserve">      党建工作经费</t>
  </si>
  <si>
    <t xml:space="preserve">      高端人才引进与科研人员能力提升建设</t>
  </si>
  <si>
    <t xml:space="preserve">      内控审计经费</t>
  </si>
  <si>
    <t xml:space="preserve">      中医药传承创新与成果转化工作</t>
  </si>
  <si>
    <t xml:space="preserve">      第三届四川省十大名中医工作室建设经费</t>
  </si>
  <si>
    <t xml:space="preserve">      国际合作项目</t>
  </si>
  <si>
    <t xml:space="preserve">      绩效监控平台维护费</t>
  </si>
  <si>
    <t xml:space="preserve">      四川省中医药标准化建设研究</t>
  </si>
  <si>
    <t xml:space="preserve">      四川省中医药科学院研究及技术服务能力提升项目</t>
  </si>
  <si>
    <t xml:space="preserve">      中药资源保护基地及平台建设维护</t>
  </si>
  <si>
    <t xml:space="preserve">      中医药关键技术装备研发与产业化</t>
  </si>
  <si>
    <t xml:space="preserve">      川产道地药材国际标准研究</t>
  </si>
  <si>
    <t xml:space="preserve">      抗血管性认知障碍药物DT1806的药理及机制研究</t>
  </si>
  <si>
    <t xml:space="preserve">      探索愈肠胶囊促进HIV感染者免疫重建、延缓发病研究</t>
  </si>
  <si>
    <t xml:space="preserve">      新药迷迭香酸片治疗MCI/AD两种关键作用机理研究</t>
  </si>
  <si>
    <t xml:space="preserve">      2019年基本科研业务费</t>
  </si>
  <si>
    <t xml:space="preserve">      川芎挥发油改善血管性痴呆认证功能障碍的调控机制研究</t>
  </si>
  <si>
    <t xml:space="preserve">      预防和治疗放射性口腔黏膜炎中药新药-金蚕颗粒的开发</t>
  </si>
  <si>
    <t xml:space="preserve">      中药新药"DGFT"IIa期临床研究</t>
  </si>
  <si>
    <t xml:space="preserve">      2019年重大公共卫生服务中央补助资金</t>
  </si>
  <si>
    <t xml:space="preserve">      专用材料购置费</t>
  </si>
  <si>
    <t xml:space="preserve">      2019基本科研业务费</t>
  </si>
  <si>
    <t xml:space="preserve">      冰硼痔疮栓二次开发研究</t>
  </si>
  <si>
    <t xml:space="preserve">      医疗机构制剂解毒退热颗粒的研发</t>
  </si>
  <si>
    <t xml:space="preserve">      四川中医药流派工作室建设</t>
  </si>
  <si>
    <t xml:space="preserve">      中医医疗质量控制中心建设项目</t>
  </si>
  <si>
    <t xml:space="preserve">      医疗服务能力提升</t>
  </si>
  <si>
    <t xml:space="preserve">      信息化建设与运行维护经费</t>
  </si>
  <si>
    <t xml:space="preserve">      川产道地药材姜黄系列高端化妆品开发与产业化</t>
  </si>
  <si>
    <t xml:space="preserve">      基于“取类比象”理论指导下的“以皮治皮”法探讨皮粘</t>
  </si>
  <si>
    <t xml:space="preserve">      基于Hypoxanthine生成及降解路径探讨吴茱</t>
  </si>
  <si>
    <t xml:space="preserve">      马齿苋提取液从“皮毛-肺-大肠”关系轴“扶正祛邪”</t>
  </si>
  <si>
    <t xml:space="preserve">      “改良坐位五禽戏”干预ICU机械通气患者的随机</t>
  </si>
  <si>
    <t xml:space="preserve">      《黄帝内经》五行音乐疗法联合中药治疗剖宫产术后缺</t>
  </si>
  <si>
    <t xml:space="preserve">      伏邪理论指导下参芪序贯阶段疗法防治糖尿病大血管病</t>
  </si>
  <si>
    <t xml:space="preserve">      肝郁气滞型心理性勃起功能障碍患者血清蛋白组学研究</t>
  </si>
  <si>
    <t xml:space="preserve">      基于“病-证-症”结合的糖尿病足病中医综合防治方案</t>
  </si>
  <si>
    <t xml:space="preserve">      基于“脾胰同源”理论运用养阴益气活血法调节血糖波动</t>
  </si>
  <si>
    <t xml:space="preserve">      基于“祛邪生肌”法分期论治中药外洗干预糖尿病足多重</t>
  </si>
  <si>
    <t xml:space="preserve">      基于真实世界的揿针治疗功能性便秘的临床方案优化及疗</t>
  </si>
  <si>
    <t xml:space="preserve">      基于中医四诊信息检测技术探索慢性荨麻疹临床辨证分型</t>
  </si>
  <si>
    <t xml:space="preserve">      基于朱丹溪“淋有五，皆属乎热”论治导管相关性尿路感</t>
  </si>
  <si>
    <t xml:space="preserve">      急性脑出血后脑积水中医药防治方案的多中心前瞻性队列</t>
  </si>
  <si>
    <t xml:space="preserve">      脑出血急性期中医综合治疗方案的评价和优化研究</t>
  </si>
  <si>
    <t xml:space="preserve">      中医药治疗ICU谵妄循证优化方案的临床研究</t>
  </si>
  <si>
    <t xml:space="preserve">      坐卧式“六字诀”对AECOPD无创机械通气患者肺康</t>
  </si>
  <si>
    <t xml:space="preserve">      山楂荷叶荞麦植物饮料开发</t>
  </si>
  <si>
    <t xml:space="preserve">      中医药在斑马鱼模型中影响血管生成和肿瘤转移的研究</t>
  </si>
  <si>
    <t xml:space="preserve">      保障全省中医住院医师规范化培训人员补助2019</t>
  </si>
  <si>
    <t xml:space="preserve">      第三届四川省十大名中医工作室建设经费2019</t>
  </si>
  <si>
    <t xml:space="preserve">      国际合作项目2019</t>
  </si>
  <si>
    <t xml:space="preserve">      四川中医药区域伦理审查委员会审查能力建设</t>
  </si>
  <si>
    <t xml:space="preserve">      医院专用材料购置</t>
  </si>
  <si>
    <t xml:space="preserve">      中医四大经典考试及比赛项目</t>
  </si>
  <si>
    <t xml:space="preserve">      中医医疗质量控制中心建设项目2019</t>
  </si>
  <si>
    <t xml:space="preserve">      住院医师规范化培训2019</t>
  </si>
  <si>
    <t xml:space="preserve">      2019年四川省科技计划项目专项资金（第一批）</t>
  </si>
  <si>
    <t xml:space="preserve">      保障全省中医住院医师规范化培训人员补助</t>
  </si>
  <si>
    <t xml:space="preserve">      国际合作项目经费</t>
  </si>
  <si>
    <t xml:space="preserve">      国家传承与创新建设项目工作经费</t>
  </si>
  <si>
    <t xml:space="preserve">      四川省中西医结合医院高新医院一期工程建设项目经费</t>
  </si>
  <si>
    <t xml:space="preserve">      四川中医药流派工作室建设经费</t>
  </si>
  <si>
    <t xml:space="preserve">      亚健康临床研究中心经费</t>
  </si>
  <si>
    <t xml:space="preserve">      医院设施设备维修费</t>
  </si>
  <si>
    <t xml:space="preserve">      医院药品购置经费</t>
  </si>
  <si>
    <t xml:space="preserve">      中医医疗质量控制中心建设项目经费</t>
  </si>
  <si>
    <t xml:space="preserve">      2019年助理全科医生培训经费</t>
  </si>
  <si>
    <t xml:space="preserve">      2019年住院医师规范化培训经费</t>
  </si>
  <si>
    <t xml:space="preserve">      全天麻咀嚼胶递药系统的研制和评价</t>
  </si>
  <si>
    <t xml:space="preserve">      一种新型无创性腰椎间盘退变动物模型的构建</t>
  </si>
  <si>
    <t xml:space="preserve">      数字化技术测量关节炎及3D打印在膝关节置换研究</t>
  </si>
  <si>
    <t xml:space="preserve">      老年骨伤科医学中心建设项目</t>
  </si>
  <si>
    <t xml:space="preserve">      四川省骨科医院国际合作项目</t>
  </si>
  <si>
    <t xml:space="preserve">      四川中医药流派工作室建设项目</t>
  </si>
  <si>
    <t xml:space="preserve">      医疗服务能力提升项目</t>
  </si>
  <si>
    <t xml:space="preserve">      医院药品医用材料及低耗品购置项目</t>
  </si>
  <si>
    <t xml:space="preserve">      附二院筹建处运转支出</t>
  </si>
  <si>
    <t xml:space="preserve">      党风廉政建设宣传片、微电影</t>
  </si>
  <si>
    <t xml:space="preserve">      第三届四川省十大名中医工作室建设项目</t>
  </si>
  <si>
    <t xml:space="preserve">      急重症中西医综合防治能力建设项目</t>
  </si>
  <si>
    <t xml:space="preserve">      全省中医住院医师规范化培训</t>
  </si>
  <si>
    <t xml:space="preserve">      药品耗材购置经费</t>
  </si>
  <si>
    <t xml:space="preserve">      医院感染管理基地建设</t>
  </si>
  <si>
    <t xml:space="preserve">      中医医疗质量控制中心建设</t>
  </si>
  <si>
    <t xml:space="preserve">      助理全科医生培训</t>
  </si>
  <si>
    <t xml:space="preserve">      住院医师规范化培训</t>
  </si>
  <si>
    <t>表3-4</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</si>
  <si>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</si>
  <si>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</si>
  <si>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</si>
  <si>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</si>
  <si>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</si>
  <si>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</si>
  <si>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</si>
  <si>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</si>
  <si>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</si>
  <si>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</si>
  <si>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</si>
  <si>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政府性基金预算“三公”经费支出表</t>
  </si>
  <si>
    <t>表5</t>
  </si>
  <si>
    <t>国有资本经营支出预算表</t>
  </si>
  <si>
    <t>本年国有资本经营预算支出</t>
  </si>
  <si>
    <t>2019年省级部门预算项目绩效目标（部门预算）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</si>
  <si>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</si>
  <si>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</si>
  <si>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</si>
  <si>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</si>
  <si>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</si>
  <si>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</si>
  <si>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</si>
  <si>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</si>
  <si>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</si>
  <si>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</si>
  <si>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</si>
  <si>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</si>
  <si>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346-四川省中医药管理局</t>
  </si>
  <si>
    <t>346301-四川省中医药管理局</t>
  </si>
  <si>
    <t>局机关办公区房屋租赁费</t>
  </si>
  <si>
    <t>改善局办公环境，进一步正规办公秩序，提高各部门工作效率。</t>
  </si>
  <si>
    <t>项目完成时间</t>
  </si>
  <si>
    <t>2019年底前</t>
  </si>
  <si>
    <t>提高局机关各部门工作效率</t>
  </si>
  <si>
    <t>中长期</t>
  </si>
  <si>
    <t>职工满意度</t>
  </si>
  <si>
    <t>≥90%</t>
  </si>
  <si>
    <t>租赁数量</t>
  </si>
  <si>
    <t>≥2650㎡</t>
  </si>
  <si>
    <t>正规局机关办公秩序</t>
  </si>
  <si>
    <t>显著提高</t>
  </si>
  <si>
    <t>346901-成都中医药大学附属医院</t>
  </si>
  <si>
    <t>信息化建设及运行维护费</t>
  </si>
  <si>
    <t>1、对标国家医疗健康医院信息互联互通标准化成熟度测评指标体系，进行信息系统集成平台建设。
2、进行医院现有信息系统正常运行维护相关的系统维保、硬件维保、网络维保。
3、加强各部门管理工作的规范化，引入先进的部门信息系统。</t>
  </si>
  <si>
    <t>部门新增信息系统提高工作质量、效率</t>
  </si>
  <si>
    <t>≥30%</t>
  </si>
  <si>
    <t>提升临床工作效率</t>
  </si>
  <si>
    <t>完成部门新增信息系统</t>
  </si>
  <si>
    <t>≥3项</t>
  </si>
  <si>
    <t>系统使用年限</t>
  </si>
  <si>
    <t>≥5年</t>
  </si>
  <si>
    <t>项目按期完成率</t>
  </si>
  <si>
    <t>100%</t>
  </si>
  <si>
    <t>治未病中心工程建设</t>
  </si>
  <si>
    <t>根据单位事业发展规划及工作需要，根据川发改社会[2011]1256号批复安排项目总投资18900万元，川中医药办发[2014]69号文调概至23245万元。该项目的建设，将使我院在基础设施、内涵建设和文明建设、经济效益、社会效益的发挥等方面继续保持在全省的先进地位。</t>
  </si>
  <si>
    <t>室内空气质量验收合格率</t>
  </si>
  <si>
    <t>项目使用年限</t>
  </si>
  <si>
    <t>≥50年</t>
  </si>
  <si>
    <t>使用者满意度</t>
  </si>
  <si>
    <t>治未病中心项目总概算</t>
  </si>
  <si>
    <t>23245万元</t>
  </si>
  <si>
    <t>对医院发展的影响</t>
  </si>
  <si>
    <t>完善医院基础设施建设，更好的满足患者需求</t>
  </si>
  <si>
    <t>修建改造面积</t>
  </si>
  <si>
    <t>≥36446平方米</t>
  </si>
  <si>
    <t>四川省中医院改扩建工程(国家中医临床研究基地)</t>
  </si>
  <si>
    <t>以中医临床研究基地的建立带动中医药基础研究、中药开发研究，实现中医临床和科研的有机结合，构建符合中医药特点的创新体系，提高中医药学术的整体水平。</t>
  </si>
  <si>
    <t>投资控制达标率</t>
  </si>
  <si>
    <t>修建面积</t>
  </si>
  <si>
    <t>≥75962平方米</t>
  </si>
  <si>
    <t>验收合格率</t>
  </si>
  <si>
    <t>医院房屋及基础设施大型修缮</t>
  </si>
  <si>
    <t>根据医院实际情况及工作安排，对医院房屋等进行装修改造。</t>
  </si>
  <si>
    <t>修建基础设施</t>
  </si>
  <si>
    <t>≥5项</t>
  </si>
  <si>
    <t>项目落实率</t>
  </si>
  <si>
    <t>服务对象满意度</t>
  </si>
  <si>
    <t>≥3000平方米</t>
  </si>
  <si>
    <t>≥98%</t>
  </si>
  <si>
    <t>医院专用材料购置</t>
  </si>
  <si>
    <t>根据单位事业发展规划及工作需要安排，按照临床需求购买药品、卫生材料、其他材料等。保障医院的业务发展需求。</t>
  </si>
  <si>
    <t>完成时间</t>
  </si>
  <si>
    <t>2019年12月底前</t>
  </si>
  <si>
    <t>保障临床用药</t>
  </si>
  <si>
    <t>≥95.00%</t>
  </si>
  <si>
    <t>药品供应服务满意度</t>
  </si>
  <si>
    <t>≥85%</t>
  </si>
  <si>
    <t>药品验收合格率</t>
  </si>
  <si>
    <t>100.00%</t>
  </si>
  <si>
    <t>医教研专项</t>
  </si>
  <si>
    <t>根据单位事业发展规划、工作需要安排及根据医院重点专科、重点学科、科研项目匹配等科研课题研究需要,用于课题研究产生的材料费、咨询费等支出。</t>
  </si>
  <si>
    <t>区域诊疗中心建立区域专科联盟数量</t>
  </si>
  <si>
    <t>≥5个</t>
  </si>
  <si>
    <t>项目验收合格率</t>
  </si>
  <si>
    <t>≥80%</t>
  </si>
  <si>
    <t>学科动态评审合格率</t>
  </si>
  <si>
    <t>贷款还本及付息</t>
  </si>
  <si>
    <t>根据医院基本建设贷款需求及医院发展，用于医院基建贷款还本付息及地债利息。</t>
  </si>
  <si>
    <t>贷款按期还款率</t>
  </si>
  <si>
    <t>提高医院资金周转率</t>
  </si>
  <si>
    <t>≥5%</t>
  </si>
  <si>
    <t>相关合作方满意度</t>
  </si>
  <si>
    <t>归还贷款本金及利息</t>
  </si>
  <si>
    <t>1742万元</t>
  </si>
  <si>
    <t>完成时限</t>
  </si>
  <si>
    <t>中医药传承创新工程</t>
  </si>
  <si>
    <t>建设成都中医药大学附属医院中医药传承创新工程,进一步优化医院功能布局，提升医院传承创新能力，带动和推进区域乃至全国中医药事业振兴发展。</t>
  </si>
  <si>
    <t>开展市场及科室调研</t>
  </si>
  <si>
    <t>≥5次</t>
  </si>
  <si>
    <t>≥19630平方米</t>
  </si>
  <si>
    <t>项目概算</t>
  </si>
  <si>
    <t>24752万元</t>
  </si>
  <si>
    <t>住院医师规范化培训2019</t>
  </si>
  <si>
    <t>做好住院医师规范化培训工作，保障基地招收的规培单位人和社会人的收入，保障基地教学实践活动的顺利开展。</t>
  </si>
  <si>
    <t>开展住培考核</t>
  </si>
  <si>
    <t>2次</t>
  </si>
  <si>
    <t>对住院医师规范化培训的促进作用</t>
  </si>
  <si>
    <t>开展住培培训</t>
  </si>
  <si>
    <t>5次</t>
  </si>
  <si>
    <t>完成培训学员数量</t>
  </si>
  <si>
    <t>210个</t>
  </si>
  <si>
    <t>医院科教项目结转</t>
  </si>
  <si>
    <t>根据单位事业发展规划及工作需要安排课题研究，用于科研项目研究经费相关材料费、劳务费等。提升医院整体科研水平。</t>
  </si>
  <si>
    <t>科研项目</t>
  </si>
  <si>
    <t>≥3个</t>
  </si>
  <si>
    <t>提高医院科研水平</t>
  </si>
  <si>
    <t>≥1%</t>
  </si>
  <si>
    <t>群众满意度</t>
  </si>
  <si>
    <t>346902-四川省中西医结合医院</t>
  </si>
  <si>
    <t>房屋租赁经费</t>
  </si>
  <si>
    <t>1、完成医院北区租赁费的支付，保障医院正常运转。
2、完成医院各类库房的租赁，保障正常的医疗秩序。</t>
  </si>
  <si>
    <t>2019年12月底</t>
  </si>
  <si>
    <t>保障就医环境和就医秩序</t>
  </si>
  <si>
    <t>职工患者满意度</t>
  </si>
  <si>
    <t>≥95%</t>
  </si>
  <si>
    <t>租赁完成数量</t>
  </si>
  <si>
    <t>≥3处</t>
  </si>
  <si>
    <t>为患者和职工服务</t>
  </si>
  <si>
    <t>医院药品购置经费</t>
  </si>
  <si>
    <t>满足医院各临床科室及门诊日常所需药品的使用，保障药品的及时供应，让病人及家属满意。</t>
  </si>
  <si>
    <t>采购药品品种数量</t>
  </si>
  <si>
    <t>≥1500</t>
  </si>
  <si>
    <t>保障临床及门诊用药，缓解医患关系。</t>
  </si>
  <si>
    <t>有效缓减</t>
  </si>
  <si>
    <t>病人及家属满意度</t>
  </si>
  <si>
    <t>符合国家用药标准，药品采购质量</t>
  </si>
  <si>
    <t>医院专用材料购置经费</t>
  </si>
  <si>
    <t>根据医院2017、2018年耗材的使用，医院的业务发展增长情况，预测2019年的耗材购置。满足医院各临床科室日常耗材的使用及各职能科室办公所需耗材，保障及时供应，满足病人及医院职工的需要，提高病人满意度、职工满意度和幸福指数。</t>
  </si>
  <si>
    <t>耗材采购品种数</t>
  </si>
  <si>
    <t>≥10000种</t>
  </si>
  <si>
    <t>保持医院的可持续性发展，缓解医患关系。</t>
  </si>
  <si>
    <t>有效提高</t>
  </si>
  <si>
    <t>病员及职工满意度</t>
  </si>
  <si>
    <t>耗材验收合格率</t>
  </si>
  <si>
    <t>预算完成时效</t>
  </si>
  <si>
    <t>医院东区项目建设经费</t>
  </si>
  <si>
    <t>根据医院目前的发展规划及预期目标，开设特需门诊部、民族中医馆、干保服务区、高端定制服务等项目，完善一院四区的规划，成为百强中医院。</t>
  </si>
  <si>
    <t>名医会诊时间</t>
  </si>
  <si>
    <t>30次/月</t>
  </si>
  <si>
    <t>面向东南亚中医药服务的窗口能力</t>
  </si>
  <si>
    <t>显著增强</t>
  </si>
  <si>
    <t>职工及家人满意度</t>
  </si>
  <si>
    <t>省学术带头人、省名中医、主任、副主任医师坐诊人数</t>
  </si>
  <si>
    <t>≥15</t>
  </si>
  <si>
    <t>四川省中西医结合医院高新医院一期工程建设项目经费</t>
  </si>
  <si>
    <t>1.扩大医院服务辐射范围，满足多层次，多元化服务需求；
2.进一步扩大了医院服务国家“一带一路”战略影响；
3.对当地中医药事业发展及社会和谐稳定有着积极的推动作用。</t>
  </si>
  <si>
    <t>完成地下室等建设工程</t>
  </si>
  <si>
    <t>≥8677</t>
  </si>
  <si>
    <t>四川省中西医结合医院就医环境，医院临床服务水平与传承创新能力</t>
  </si>
  <si>
    <t>职工病人满意度</t>
  </si>
  <si>
    <t>项目按期完成时间</t>
  </si>
  <si>
    <t>医院的人力、物力、财力情况</t>
  </si>
  <si>
    <t>信息化建设及运行维护经费</t>
  </si>
  <si>
    <t>1.为医院信息化安全运行提供保障。
2.系统投入使用率90%，运行状况按方案设计正常使用，后续维护制度健全，执行良好。确保任务完成，提高信息系统安全，提升应用系统效率。
3.保障项目基础设施，软件硬件正常运转，为业务开展提供支撑,提高病员满意度，提升临床科室使用效率。</t>
  </si>
  <si>
    <t>软件采购</t>
  </si>
  <si>
    <t>≥5套</t>
  </si>
  <si>
    <t>为患者提供便捷就医服务</t>
  </si>
  <si>
    <t>每年提高≥5%</t>
  </si>
  <si>
    <t>软件服务对象满意度</t>
  </si>
  <si>
    <t>系统故障修复响应时间</t>
  </si>
  <si>
    <t>≤2小时</t>
  </si>
  <si>
    <t>系统正常使用年限</t>
  </si>
  <si>
    <t>≥3年</t>
  </si>
  <si>
    <t>硬件使用对象满意度</t>
  </si>
  <si>
    <t>系统验收合格率</t>
  </si>
  <si>
    <t>医院信息化水平</t>
  </si>
  <si>
    <t>系统运行维护响应时间</t>
  </si>
  <si>
    <t>≤30分钟</t>
  </si>
  <si>
    <t>硬件设备正常使用年限</t>
  </si>
  <si>
    <t>系统正常运行率</t>
  </si>
  <si>
    <t>硬件采购</t>
  </si>
  <si>
    <t>≥100台</t>
  </si>
  <si>
    <t>国家传承与创新建设项目工作经费</t>
  </si>
  <si>
    <t>完成高医院项目建设期前期工作：
1.前期工程咨询（概念方案设计、可行性研究报告编制、节能报告编制）；
2.项目咨询服务；
3.用地权籍调查、红线勘察；
4.项目用地场平、前期宣传、打围等。</t>
  </si>
  <si>
    <t>完成项目净用地的场平的打围宣传</t>
  </si>
  <si>
    <t>≥1000米</t>
  </si>
  <si>
    <t>医院在当地的社会影响力</t>
  </si>
  <si>
    <t>广大群众满意度</t>
  </si>
  <si>
    <t>项目成本控制</t>
  </si>
  <si>
    <t>≤500万元</t>
  </si>
  <si>
    <t>亚健康临床研究中心经费</t>
  </si>
  <si>
    <t>完成项目建设工作：
1.完善临床医学研究中心基础设施建设；
2.开展亚健康领域关键问题联合攻关研究；
3.开展亚健康领域优势病种管理方案研究；
4.开展亚健康临床急需相关产品研发。</t>
  </si>
  <si>
    <t>开展病种的临床多中心研究</t>
  </si>
  <si>
    <t>1-3个</t>
  </si>
  <si>
    <t>亚健康临床研究中心的研究水平和能力</t>
  </si>
  <si>
    <t>广大民众的意愿度</t>
  </si>
  <si>
    <t>培养研究生人才</t>
  </si>
  <si>
    <t>3-5人</t>
  </si>
  <si>
    <t>完成时效</t>
  </si>
  <si>
    <t>召开项目会议</t>
  </si>
  <si>
    <t>5-8次</t>
  </si>
  <si>
    <t>2019年住院医师规范化培训经费</t>
  </si>
  <si>
    <t>开展住院医师规范化培训工作，培训96名以上住院医师，80%用于发放住院医师每月学员补助；
开展规范化培训学员授课、带教、临床实践、师资培训、教学相关管理系统购置等教学实践活动及教学相关工作，20%用于教学相关支出。</t>
  </si>
  <si>
    <t>2019年项目进度完成时间</t>
  </si>
  <si>
    <t>为社会培训住院医师能力</t>
  </si>
  <si>
    <t>学员满意度</t>
  </si>
  <si>
    <t>讲课学时</t>
  </si>
  <si>
    <t>≥100学时</t>
  </si>
  <si>
    <t>学员培训人数</t>
  </si>
  <si>
    <t>≥96人</t>
  </si>
  <si>
    <t>346903-西南医科大学附属中医医院</t>
  </si>
  <si>
    <t>药品耗材购置经费</t>
  </si>
  <si>
    <t>根据医院病人量的增长，完成医院药品、耗材采购，保障医院正常运行。</t>
  </si>
  <si>
    <t>采购执行完成率</t>
  </si>
  <si>
    <t>持续提高中医药服务影响率</t>
  </si>
  <si>
    <t>购买药品、耗材数量</t>
  </si>
  <si>
    <t>≥10万种</t>
  </si>
  <si>
    <t>阳光采购，达标率</t>
  </si>
  <si>
    <t>城北新院内科住院楼建设项目</t>
  </si>
  <si>
    <t>根据工程进度，已完成主体建设，现进入内外部装修阶段，预计2019年修建完成并投入使用。</t>
  </si>
  <si>
    <t>城北新院内科住院楼总建筑面积</t>
  </si>
  <si>
    <t>65572平方米</t>
  </si>
  <si>
    <t>对医院影响力提升时限</t>
  </si>
  <si>
    <t>川、滇、黔、渝病人对医院的调查满意度</t>
  </si>
  <si>
    <t>建设完工投入使用时限</t>
  </si>
  <si>
    <t>项目建成达标率</t>
  </si>
  <si>
    <t>债务还本付息</t>
  </si>
  <si>
    <t>2019年债务还本付息预算7745万元，其中：债务还本6700万元、付息1045万元。</t>
  </si>
  <si>
    <t>2019年债务还本付息预算</t>
  </si>
  <si>
    <t>7745万元</t>
  </si>
  <si>
    <t>降低资金运行成本</t>
  </si>
  <si>
    <t>长期</t>
  </si>
  <si>
    <t>债权人满意度</t>
  </si>
  <si>
    <t>满意度≥99%</t>
  </si>
  <si>
    <t>还款完成度</t>
  </si>
  <si>
    <t>住院医师规范化培训</t>
  </si>
  <si>
    <t>总预算687万元，主要用于住院医师规范学员生活补助、教学实践活动，按照人均每年不低于3万元标准发放住院医师生活费，为住院医师培训人员提供生活保障。</t>
  </si>
  <si>
    <t>培训规培学员</t>
  </si>
  <si>
    <t>229人/年</t>
  </si>
  <si>
    <t>规培学员基本知识、技能</t>
  </si>
  <si>
    <t>不断提升</t>
  </si>
  <si>
    <t>培训学员满意度</t>
  </si>
  <si>
    <t>培训考核合格率</t>
  </si>
  <si>
    <t>≥92%</t>
  </si>
  <si>
    <t>提升医院社会认可度</t>
  </si>
  <si>
    <t>医院感染管理基地建设</t>
  </si>
  <si>
    <t>建成辐射川滇黔渝地区的感染管理培训基地，为周边医疗机构培养感染管理专兼职人才，提高西南地区感染管理团队整体水平，为医疗机构保驾护航，为患者接受医疗诊治提供保障，维护公共卫生安全稳定。</t>
  </si>
  <si>
    <t>举办感染管理培训班或者学术会</t>
  </si>
  <si>
    <t>≥3次</t>
  </si>
  <si>
    <t>加大宣传感染管理力度</t>
  </si>
  <si>
    <t>医护人员满意度</t>
  </si>
  <si>
    <t>急重症中西医综合防治能力建设项目</t>
  </si>
  <si>
    <t>总预算620万元，主要用于急重症中西医综合防治能力建设项目。总体目标：1、加强四川急重症中西医防治能力建设；2、加强人才队伍建设，培育在全国范维内具有较大影响力的科研领军人物和学术带头人及继承人，做好专科名老中医经验传承研究工作；3、培育在全国范围内具有较大影响力的科研领军人物和学术带头人。</t>
  </si>
  <si>
    <t>大型医疗验收设备合格率</t>
  </si>
  <si>
    <t>门诊、住院人次</t>
  </si>
  <si>
    <t>有所提高</t>
  </si>
  <si>
    <t>患者满意度</t>
  </si>
  <si>
    <t>建立和完善医疗救治能力设备</t>
  </si>
  <si>
    <t>≥2个</t>
  </si>
  <si>
    <t>设备购置完工率</t>
  </si>
  <si>
    <t>346904-成都中医药大学附院针灸学校</t>
  </si>
  <si>
    <t>学校一直使用成都中医药大学高新校区，满足学校正常运行需求，进行租赁办学，学校占地面积220亩，建筑面积57000余平米，可容纳学生5000人，年度可培养中医、康复保健、中药、药剂、护理等专业中职毕业生2000人左右。</t>
  </si>
  <si>
    <t>可满足在校生人数</t>
  </si>
  <si>
    <t>≤5000</t>
  </si>
  <si>
    <t>年度可培养各专业中职毕业生数</t>
  </si>
  <si>
    <t>≤2000</t>
  </si>
  <si>
    <t>师生满意度</t>
  </si>
  <si>
    <t>学校租赁办学租赁面积</t>
  </si>
  <si>
    <t>220亩</t>
  </si>
  <si>
    <t>预计租赁办学持续时间</t>
  </si>
  <si>
    <t>≥20年</t>
  </si>
  <si>
    <t>预计支出（万元）</t>
  </si>
  <si>
    <t>1220</t>
  </si>
  <si>
    <t>租赁费按时执行时间</t>
  </si>
  <si>
    <t>2019.12月底前</t>
  </si>
  <si>
    <t>中医康复保健示范专业建设项目</t>
  </si>
  <si>
    <t>根据双示范建设总体目标，加强中医康复保健专业教学实训及校企合作，该项目总体预计在2-3年内全部完成，本分项目支出130万元，用于康复保健实验室一期建设，预计购置专用教学设施设备1300余台件套，初步满足康复保健及其他相关专业学生实训教学。</t>
  </si>
  <si>
    <t>购置专用设施设备数（台件套）</t>
  </si>
  <si>
    <t>≤1300</t>
  </si>
  <si>
    <t>最大限度满足在校生使用人数</t>
  </si>
  <si>
    <t>师生使用满意度</t>
  </si>
  <si>
    <t>设备投入使用率</t>
  </si>
  <si>
    <t>预计项目投资额（万元）</t>
  </si>
  <si>
    <t>≤130</t>
  </si>
  <si>
    <t>346905-四川省中医管理局财务处</t>
  </si>
  <si>
    <t>中医药机构修购和绩效考核</t>
  </si>
  <si>
    <t>1、对符合条件的中医医院设备设施维护和部分急需设备进行补充，确保医院正常运转。
2、按照绩效考核办法，对局属单位进行绩效考核，促进各单位工作健康有序推进。</t>
  </si>
  <si>
    <t>被绩效考核单位良好率</t>
  </si>
  <si>
    <t>中医医疗机构医疗服务水平提升</t>
  </si>
  <si>
    <t>绩效考核单位数量</t>
  </si>
  <si>
    <t>≥9个</t>
  </si>
  <si>
    <t>修购单位数量</t>
  </si>
  <si>
    <t>≥25家</t>
  </si>
  <si>
    <t>修购设备验收合格率</t>
  </si>
  <si>
    <t>346906-四川省骨科医院</t>
  </si>
  <si>
    <t>信息系统运行维护费</t>
  </si>
  <si>
    <t>根据医院发展需要开发维管理100万元，移动医疗40万元，科研平台120万元，中医特色软件150万元，自动采血系统20万元，病案扫描软件100万元，医师管理系统220万元，基于数据驱动的一体化工作站100万元，电子签名80万元等等通过信息系统的建立，进一步加强内控管理。</t>
  </si>
  <si>
    <t>开发信息软件建设数量</t>
  </si>
  <si>
    <t>28个</t>
  </si>
  <si>
    <t>缩短患者检测等候时间</t>
  </si>
  <si>
    <t>≥0.5小时</t>
  </si>
  <si>
    <t>≥99%</t>
  </si>
  <si>
    <t>软件建设经费</t>
  </si>
  <si>
    <t>≤1372万元</t>
  </si>
  <si>
    <t>软件开发完成验收合格率</t>
  </si>
  <si>
    <t>医院药品医用材料及低耗品购置项目</t>
  </si>
  <si>
    <t>随着医院门诊、住院人次的增加，根据年度计划工作量安排各项支出。满足医疗需求与医院运行。</t>
  </si>
  <si>
    <t>耗材合格率</t>
  </si>
  <si>
    <t>临床科室满意度</t>
  </si>
  <si>
    <t>患者医疗满足率</t>
  </si>
  <si>
    <t>医院科研及其配套经费</t>
  </si>
  <si>
    <t>培育高水平的学术继承、创新的导师及骨干团队，开展学术带头人、后备学术带头人、学术骨干和中心人员培训，提升其学术水平在国内外的地位与影响.进一步提升我院科研创新水平</t>
  </si>
  <si>
    <t>科研课题申报</t>
  </si>
  <si>
    <t>科研创新能力</t>
  </si>
  <si>
    <t>进一步提升</t>
  </si>
  <si>
    <t>课题质量</t>
  </si>
  <si>
    <t>申报科研成果奖</t>
  </si>
  <si>
    <t>申报省级以上课题个数</t>
  </si>
  <si>
    <t>≥8个</t>
  </si>
  <si>
    <t>老年骨伤科医学中心建设项目</t>
  </si>
  <si>
    <t>建设“以发展中医药基本理论为基础，以提高临床疗效为核心，促进中医药学术发展，推动中药产业进步”的总体要求，结合老年骨科医疗中心特点，提出本建设长期、稳定、明确的学科学术发展总体目标。门诊设有专科门诊诊室、特色疗法治疗室及名医工作室，在宣传简介上介绍本专科中医药治疗特色、中医药疗效等内容。基础建设项目：建立老年骨科床位达300张左右；建立1个技能培训中心，1个3D示教室及自动化培训室</t>
  </si>
  <si>
    <t>成本降低率</t>
  </si>
  <si>
    <t>≥2%</t>
  </si>
  <si>
    <t>传统文化的传承和影响</t>
  </si>
  <si>
    <t>增强</t>
  </si>
  <si>
    <t>基础设施及建设时间</t>
  </si>
  <si>
    <t>门诊住院患者人次</t>
  </si>
  <si>
    <t>门诊患者≥5万，住院患者≥6000人次</t>
  </si>
  <si>
    <t>科研学术能力建设，课题数量</t>
  </si>
  <si>
    <t>≥3个省部级，≥4厅局级课题</t>
  </si>
  <si>
    <t>设备质量合格率</t>
  </si>
  <si>
    <t>新建技能培训中心</t>
  </si>
  <si>
    <t>1个</t>
  </si>
  <si>
    <t>新增设备数量</t>
  </si>
  <si>
    <t>≥10台</t>
  </si>
  <si>
    <t>骨科中心实验室建设项目</t>
  </si>
  <si>
    <t>以构建的实验室平台评估“郑氏”复方制剂的分子药效及毒理机制，结合化学定性及定量分析的结果，确定复方制剂中毒理效应明显的单体或多聚化合物，针对常发性的骨病建立分子诊断数据库，并结合本院已有的一些临床研究数据，构建病症发生、预防及治疗的基础分子数据链。</t>
  </si>
  <si>
    <t>参加学术交流与人才培训次数</t>
  </si>
  <si>
    <t>药理毒理研究及质量监控能力</t>
  </si>
  <si>
    <t>持续提高</t>
  </si>
  <si>
    <t>设备采购总数</t>
  </si>
  <si>
    <t>≥57台</t>
  </si>
  <si>
    <t>实验室设备按建设要求完成</t>
  </si>
  <si>
    <t>实验用设备符合平台建设要求</t>
  </si>
  <si>
    <t>区域医疗中心（康复科）优秀运动员康复中心建设项目</t>
  </si>
  <si>
    <t>1.构建区域诊疗中心必要的工作平台及设备；2.进行亚专业化发展，深入开展诊疗常规梳理、诊疗方案验证、疗效评价工作；3.进行亚专业研究，进行相关科研课题区域医疗中心（康复科）优秀运动员康复中心建设项目的申报及研究，进行专利申报，开展多学科交流合作，实行跨专业、跨区域、国际化合作；。</t>
  </si>
  <si>
    <t>初期平台设备采购</t>
  </si>
  <si>
    <t>≥12台次</t>
  </si>
  <si>
    <t>每年康复医疗收入</t>
  </si>
  <si>
    <t>≥44万元</t>
  </si>
  <si>
    <t>开展学科交流</t>
  </si>
  <si>
    <t>≥15人次/年</t>
  </si>
  <si>
    <t>诊疗方案</t>
  </si>
  <si>
    <t>进一步优化</t>
  </si>
  <si>
    <t>设备按建设计划要求完成</t>
  </si>
  <si>
    <t>实验用设备质量合格率</t>
  </si>
  <si>
    <t>四川省中医运动医学中心重点实验室</t>
  </si>
  <si>
    <t>1.进行科研条件建设，基础设施建设，购置主要仪器设备，完善管理制度建设；2.人才培养及引进，建立人才引进激励机制，完善的用人体制、机制，实行公平与效率相统一、激励和监督相结合的竞争机制，组建运动医学研究团队；3.根据目前运动创伤防治技术的研究现状及其发展趋势，围绕依托单位建设、发展需要，确定研究内容为积极开展相关领域国家级、省部级课题申请，全面开展运动创伤常见、多发病的机制研究、检测评估技术研究、治疗技术研究。</t>
  </si>
  <si>
    <t>实验条件建设时间</t>
  </si>
  <si>
    <t>运动员伤病患者人次</t>
  </si>
  <si>
    <t>≥400人次/年</t>
  </si>
  <si>
    <t>新增研究方向重点培育</t>
  </si>
  <si>
    <t>新增仪器设备购置</t>
  </si>
  <si>
    <t>≥4台</t>
  </si>
  <si>
    <t>仪器设备购置质量</t>
  </si>
  <si>
    <t>≥100%</t>
  </si>
  <si>
    <t>四川省骨科医院天府新区一期项目</t>
  </si>
  <si>
    <t>四川省骨科医院天府新区医院是一所集医疗、可研、教学、预防、康复为一体的新建三级甲等专科医院，建成后医院规模达到病床数500张，占地90.97亩，总建筑面积约8.89万平米，建设内容包含：医院综合楼、中医运动医学中心、规培楼、制剂大楼和提取室及其他辅助用房等。</t>
  </si>
  <si>
    <t>土建装饰及安装工程建设质量达标率</t>
  </si>
  <si>
    <t>促进中医药事业的发展</t>
  </si>
  <si>
    <t>病员满意度</t>
  </si>
  <si>
    <t>2020年12月底前</t>
  </si>
  <si>
    <t>提高服务范围率</t>
  </si>
  <si>
    <t>≥3%</t>
  </si>
  <si>
    <t>医疗服务能力提升项目</t>
  </si>
  <si>
    <t>我院作为中国第一所三级甲等中医骨伤专科医院，在四川及西部骨科有一定的影响力，2018年我院门诊人次60多万，住院患者2.5人次，手术1.6万台次，医疗设备运行呈饱和状态，较多手术和检查设备需要更换，该项目可满足患者的需求，提升我院医疗服务能力。</t>
  </si>
  <si>
    <t>购置设备数量</t>
  </si>
  <si>
    <t>≥15台</t>
  </si>
  <si>
    <t>增加门诊住院患者检查人次</t>
  </si>
  <si>
    <t>≥9000人次</t>
  </si>
  <si>
    <t>购置设备质量达标率</t>
  </si>
  <si>
    <t>设备采购成本控制降低率</t>
  </si>
  <si>
    <t>项目实施完成时间</t>
  </si>
  <si>
    <t>346949-四川省中医药科学院</t>
  </si>
  <si>
    <t>中医药科学研究项目经费</t>
  </si>
  <si>
    <t>完成中医药科研项目任务</t>
  </si>
  <si>
    <t>10-15个</t>
  </si>
  <si>
    <t>科研服务满意度</t>
  </si>
  <si>
    <t>＞80%</t>
  </si>
  <si>
    <t>评审合格率</t>
  </si>
  <si>
    <t>完成调研报告</t>
  </si>
  <si>
    <t>2-5篇</t>
  </si>
  <si>
    <t>四川省中医药科学院研究及技术服务能力提升项目</t>
  </si>
  <si>
    <t>建设中药提取、浓缩、干燥等中试规模的试验场地及配套设施设备，提供实验室工艺参数的放大验证和优化，为重大新药创制、经典名方、医院制剂及大健康产品研制提供中试加工和技术服务。</t>
  </si>
  <si>
    <t>承接中试加工和技术服务</t>
  </si>
  <si>
    <t>10-20批</t>
  </si>
  <si>
    <t>服务满意度</t>
  </si>
  <si>
    <t>发布论文</t>
  </si>
  <si>
    <t>＞9篇</t>
  </si>
  <si>
    <t>培养中药新药研发、生产技术骨干</t>
  </si>
  <si>
    <t>4-6人</t>
  </si>
  <si>
    <t>申报项目</t>
  </si>
  <si>
    <t>＞15项</t>
  </si>
  <si>
    <t>申请专利</t>
  </si>
  <si>
    <t>≥4项</t>
  </si>
  <si>
    <t>2019年重大公共卫生服务中央补助资金</t>
  </si>
  <si>
    <t>根据项目内容完成464人的中药治疗</t>
  </si>
  <si>
    <t>患者随访数量</t>
  </si>
  <si>
    <t>约1800人</t>
  </si>
  <si>
    <t>促进艾滋病防治事业的发展</t>
  </si>
  <si>
    <t>培训</t>
  </si>
  <si>
    <t>60人</t>
  </si>
  <si>
    <t>为艾滋病病人提供成果支持</t>
  </si>
  <si>
    <t>良好</t>
  </si>
  <si>
    <t>项目完成率</t>
  </si>
  <si>
    <t>专家组巡诊</t>
  </si>
  <si>
    <t>四次</t>
  </si>
  <si>
    <t>中医药关键技术装备研发与产业化</t>
  </si>
  <si>
    <t>完成中医药关键技术装备研发与产业化</t>
  </si>
  <si>
    <t>培养相关专业技术人才</t>
  </si>
  <si>
    <t>2-3人</t>
  </si>
  <si>
    <t>3-5项</t>
  </si>
  <si>
    <t>中医药标准草案</t>
  </si>
  <si>
    <t>2-4项</t>
  </si>
  <si>
    <t>中医药一体化便携设备研制</t>
  </si>
  <si>
    <t>中医药智能化关键技术</t>
  </si>
  <si>
    <t>346950-四川省中医药科学院中医研究所</t>
  </si>
  <si>
    <t>国际针灸体验中心项目建设</t>
  </si>
  <si>
    <t>完成国际针灸体验中心建设</t>
  </si>
  <si>
    <t>国际针灸体验中心大楼修建项目</t>
  </si>
  <si>
    <t>≥5000平方米</t>
  </si>
  <si>
    <t>建立国际针灸体验中心，提高医院影响力。</t>
  </si>
  <si>
    <t>显著</t>
  </si>
  <si>
    <t>职工及患者满意度</t>
  </si>
  <si>
    <t>项目成本</t>
  </si>
  <si>
    <t>不超预算</t>
  </si>
  <si>
    <t>项目完工时效</t>
  </si>
  <si>
    <t>专用材料购置费</t>
  </si>
  <si>
    <t>采购药品及耗材，保障医院业务正常有序的开展。</t>
  </si>
  <si>
    <t>采购合格率</t>
  </si>
  <si>
    <t>医院药品、耗材采购、保障医院正常运行</t>
  </si>
  <si>
    <t>完成药品耗材采购</t>
  </si>
  <si>
    <t>1项</t>
  </si>
  <si>
    <t>完成制剂品种调剂使用</t>
  </si>
  <si>
    <t>20个</t>
  </si>
  <si>
    <t>专用材料采购时效</t>
  </si>
  <si>
    <t>利息支出</t>
  </si>
  <si>
    <t>为国际针灸体验中心建设顺利完成提供保障，按时偿还地方政府债券利息。</t>
  </si>
  <si>
    <t>2019年还款率</t>
  </si>
  <si>
    <t>完成国际针灸体验中心建设一期债券还款</t>
  </si>
  <si>
    <t>2019年利息还款金额</t>
  </si>
  <si>
    <t>581.8万元</t>
  </si>
  <si>
    <t>还款项目</t>
  </si>
  <si>
    <t>1、推动我院互联网+及医联体建设进程，实现医疗资源下沉，双向转诊，尤其是向我院转入更多的病人，助力医联体联盟单位转向紧密型；2、加强我院信息安全，尤其能应对目前互联网、云计算大环境下带来的网络安全隐患；3、提高行政后勤管理效率，实现护理、医务、财务、信息、设备工作高效化、流程化，实现耗材等科学管理、有效追溯，实现后勤信息化、智慧化。</t>
  </si>
  <si>
    <t>项目完成时效</t>
  </si>
  <si>
    <t>建设互联网+及医联体平台、提高信息安全建设，优化网络设置，提升管理效率、降低成本</t>
  </si>
  <si>
    <t>患者满意度及科室满意度</t>
  </si>
  <si>
    <t>信息化建设项目</t>
  </si>
  <si>
    <t>4项</t>
  </si>
  <si>
    <t>温江院区土地购置</t>
  </si>
  <si>
    <t>预计完成土地购置108亩、开展设计、节能评估、可行性研究报告等共计10000万元。</t>
  </si>
  <si>
    <t>发改委立项标准</t>
  </si>
  <si>
    <t>服务能力增强，服务人群增多</t>
  </si>
  <si>
    <t>医护人员工作环境及群众就医环境满意度</t>
  </si>
  <si>
    <t>开展立项、设计等前期工作</t>
  </si>
  <si>
    <t>完成土地购置</t>
  </si>
  <si>
    <t>完成土地划拨</t>
  </si>
  <si>
    <t>医疗设计工艺</t>
  </si>
  <si>
    <t>新院区方案设计与前期医疗规划</t>
  </si>
  <si>
    <t>完成温江院区概念性方案设计和前期医疗规划咨询共计235万元.</t>
  </si>
  <si>
    <t>布局科学，提高患者就诊效率</t>
  </si>
  <si>
    <t>医护职工及患者满意</t>
  </si>
  <si>
    <t>完成概念设计</t>
  </si>
  <si>
    <t>合理规划，节约投资</t>
  </si>
  <si>
    <t>完成规划咨询</t>
  </si>
  <si>
    <t>发电机购置及工程改造</t>
  </si>
  <si>
    <t>保证医院正常供电需求，改善医院就诊环境，减少因电源产生的医疗事故，提升医院在患者心中的形象。</t>
  </si>
  <si>
    <t>发电机购置</t>
  </si>
  <si>
    <t>1台</t>
  </si>
  <si>
    <t>给患者创造良好的就诊环境</t>
  </si>
  <si>
    <t>双电源改造</t>
  </si>
  <si>
    <t>预计2019年改造配电系统，引入双电源，保障医疗技术正常运转与患者的安全，减少医疗事故。</t>
  </si>
  <si>
    <t>电源维修项目</t>
  </si>
  <si>
    <t>≥1项</t>
  </si>
  <si>
    <t>降低停电概率，杜绝安全事故</t>
  </si>
  <si>
    <t>职工与患者满意度</t>
  </si>
  <si>
    <t>节约使用发电机成本</t>
  </si>
  <si>
    <t>医疗服务能力提升</t>
  </si>
  <si>
    <t>提升医院综合实力，提升医疗服务技术水平。</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</si>
</sst>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
    <numFmt numFmtId="181" formatCode="&quot;\&quot;#,##0.00_);\(&quot;\&quot;#,##0.00\)"/>
  </numFmts>
  <fonts count="52">
    <font>
      <sz val="9"/>
      <color indexed="8"/>
      <name val="宋体"/>
      <family val="0"/>
    </font>
    <font>
      <sz val="9"/>
      <name val="宋体"/>
      <family val="0"/>
    </font>
    <font>
      <b/>
      <sz val="16"/>
      <name val="宋体"/>
      <family val="0"/>
    </font>
    <font>
      <sz val="12"/>
      <name val="宋体"/>
      <family val="0"/>
    </font>
    <font>
      <sz val="10"/>
      <name val="宋体"/>
      <family val="0"/>
    </font>
    <font>
      <b/>
      <sz val="10"/>
      <name val="宋体"/>
      <family val="0"/>
    </font>
    <font>
      <sz val="10"/>
      <color indexed="8"/>
      <name val="宋体"/>
      <family val="0"/>
    </font>
    <font>
      <b/>
      <sz val="18"/>
      <name val="黑体"/>
      <family val="3"/>
    </font>
    <font>
      <sz val="12"/>
      <color indexed="8"/>
      <name val="宋体"/>
      <family val="0"/>
    </font>
    <font>
      <b/>
      <sz val="12"/>
      <color indexed="8"/>
      <name val="宋体"/>
      <family val="0"/>
    </font>
    <font>
      <sz val="11"/>
      <color indexed="8"/>
      <name val="Calibri"/>
      <family val="2"/>
    </font>
    <font>
      <b/>
      <sz val="11"/>
      <color indexed="62"/>
      <name val="Calibri"/>
      <family val="2"/>
    </font>
    <font>
      <sz val="11"/>
      <color indexed="16"/>
      <name val="Calibri"/>
      <family val="2"/>
    </font>
    <font>
      <sz val="11"/>
      <color indexed="9"/>
      <name val="Calibri"/>
      <family val="2"/>
    </font>
    <font>
      <b/>
      <sz val="18"/>
      <color indexed="62"/>
      <name val="Cambria"/>
      <family val="1"/>
    </font>
    <font>
      <u val="single"/>
      <sz val="11"/>
      <color indexed="12"/>
      <name val="Calibri"/>
      <family val="2"/>
    </font>
    <font>
      <b/>
      <sz val="11"/>
      <color indexed="53"/>
      <name val="Calibri"/>
      <family val="2"/>
    </font>
    <font>
      <i/>
      <sz val="11"/>
      <color indexed="23"/>
      <name val="Calibri"/>
      <family val="2"/>
    </font>
    <font>
      <u val="single"/>
      <sz val="11"/>
      <color indexed="20"/>
      <name val="Calibri"/>
      <family val="2"/>
    </font>
    <font>
      <sz val="11"/>
      <color indexed="17"/>
      <name val="Calibri"/>
      <family val="2"/>
    </font>
    <font>
      <b/>
      <sz val="11"/>
      <color indexed="9"/>
      <name val="Calibri"/>
      <family val="2"/>
    </font>
    <font>
      <b/>
      <sz val="11"/>
      <color indexed="63"/>
      <name val="Calibri"/>
      <family val="2"/>
    </font>
    <font>
      <sz val="11"/>
      <color indexed="10"/>
      <name val="Calibri"/>
      <family val="2"/>
    </font>
    <font>
      <b/>
      <sz val="13"/>
      <color indexed="62"/>
      <name val="Calibri"/>
      <family val="2"/>
    </font>
    <font>
      <sz val="11"/>
      <color indexed="62"/>
      <name val="Calibri"/>
      <family val="2"/>
    </font>
    <font>
      <sz val="11"/>
      <color indexed="53"/>
      <name val="Calibri"/>
      <family val="2"/>
    </font>
    <font>
      <b/>
      <sz val="15"/>
      <color indexed="62"/>
      <name val="Calibri"/>
      <family val="2"/>
    </font>
    <font>
      <b/>
      <sz val="11"/>
      <color indexed="8"/>
      <name val="Calibri"/>
      <family val="2"/>
    </font>
    <font>
      <sz val="11"/>
      <color indexed="19"/>
      <name val="Calibri"/>
      <family val="2"/>
    </font>
    <font>
      <sz val="11"/>
      <color indexed="60"/>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
      <b/>
      <sz val="10"/>
      <name val="Calibri"/>
      <family val="0"/>
    </font>
    <font>
      <sz val="10"/>
      <name val="Calibri"/>
      <family val="0"/>
    </font>
    <font>
      <sz val="10"/>
      <color indexed="8"/>
      <name val="Calibri"/>
      <family val="0"/>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indexed="26"/>
        <bgColor indexed="64"/>
      </patternFill>
    </fill>
    <fill>
      <patternFill patternType="solid">
        <fgColor theme="5" tint="0.39998000860214233"/>
        <bgColor indexed="64"/>
      </patternFill>
    </fill>
    <fill>
      <patternFill patternType="solid">
        <fgColor indexed="46"/>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double">
        <color indexed="5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top/>
      <bottom/>
    </border>
    <border>
      <left/>
      <right style="thin">
        <color indexed="8"/>
      </right>
      <top/>
      <bottom/>
    </border>
    <border>
      <left style="thin">
        <color indexed="8"/>
      </left>
      <right style="thin">
        <color indexed="8"/>
      </right>
      <top/>
      <bottom/>
    </border>
    <border>
      <left/>
      <right/>
      <top style="thin">
        <color indexed="8"/>
      </top>
      <bottom style="thin">
        <color indexed="8"/>
      </bottom>
    </border>
    <border>
      <left>
        <color indexed="63"/>
      </left>
      <right style="thin"/>
      <top style="thin"/>
      <bottom style="thin"/>
    </border>
    <border>
      <left style="thin"/>
      <right style="thin"/>
      <top style="thin"/>
      <bottom style="thin"/>
    </border>
    <border>
      <left/>
      <right>
        <color indexed="63"/>
      </right>
      <top/>
      <bottom style="thin"/>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color indexed="63"/>
      </left>
      <right style="thin"/>
      <top/>
      <bottom>
        <color indexed="63"/>
      </bottom>
    </border>
    <border>
      <left/>
      <right style="thin"/>
      <top/>
      <bottom style="thin"/>
    </border>
    <border>
      <left>
        <color indexed="63"/>
      </left>
      <right>
        <color indexed="63"/>
      </right>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color indexed="63"/>
      </left>
      <right style="thin"/>
      <top style="thin"/>
      <bottom>
        <color indexed="63"/>
      </bottom>
    </border>
    <border>
      <left style="thin"/>
      <right style="thin"/>
      <top style="thin"/>
      <bottom/>
    </border>
    <border>
      <left style="thin"/>
      <right/>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s>
  <cellStyleXfs count="104">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10"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30" fillId="5" borderId="0" applyNumberFormat="0" applyBorder="0" applyAlignment="0" applyProtection="0"/>
    <xf numFmtId="0" fontId="32" fillId="6" borderId="0" applyNumberFormat="0" applyBorder="0" applyAlignment="0" applyProtection="0"/>
    <xf numFmtId="179" fontId="0" fillId="0" borderId="0" applyFont="0" applyFill="0" applyBorder="0" applyAlignment="0" applyProtection="0"/>
    <xf numFmtId="0" fontId="33" fillId="7"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8" borderId="2" applyNumberFormat="0" applyFont="0" applyAlignment="0" applyProtection="0"/>
    <xf numFmtId="0" fontId="36" fillId="0" borderId="0" applyNumberFormat="0" applyFill="0" applyBorder="0" applyAlignment="0" applyProtection="0"/>
    <xf numFmtId="0" fontId="0" fillId="9" borderId="3" applyNumberFormat="0" applyFont="0" applyAlignment="0" applyProtection="0"/>
    <xf numFmtId="0" fontId="33" fillId="10"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3" fillId="11" borderId="0" applyNumberFormat="0" applyBorder="0" applyAlignment="0" applyProtection="0"/>
    <xf numFmtId="0" fontId="39" fillId="0" borderId="0" applyNumberForma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10" fillId="12" borderId="0" applyNumberFormat="0" applyBorder="0" applyAlignment="0" applyProtection="0"/>
    <xf numFmtId="0" fontId="33" fillId="13" borderId="0" applyNumberFormat="0" applyBorder="0" applyAlignment="0" applyProtection="0"/>
    <xf numFmtId="0" fontId="36" fillId="0" borderId="6" applyNumberFormat="0" applyFill="0" applyAlignment="0" applyProtection="0"/>
    <xf numFmtId="0" fontId="33" fillId="14" borderId="0" applyNumberFormat="0" applyBorder="0" applyAlignment="0" applyProtection="0"/>
    <xf numFmtId="0" fontId="42" fillId="15" borderId="7" applyNumberFormat="0" applyAlignment="0" applyProtection="0"/>
    <xf numFmtId="0" fontId="43" fillId="15" borderId="1" applyNumberFormat="0" applyAlignment="0" applyProtection="0"/>
    <xf numFmtId="0" fontId="44" fillId="16" borderId="8" applyNumberFormat="0" applyAlignment="0" applyProtection="0"/>
    <xf numFmtId="0" fontId="30" fillId="17" borderId="0" applyNumberFormat="0" applyBorder="0" applyAlignment="0" applyProtection="0"/>
    <xf numFmtId="0" fontId="33" fillId="18" borderId="0" applyNumberFormat="0" applyBorder="0" applyAlignment="0" applyProtection="0"/>
    <xf numFmtId="0" fontId="45" fillId="0" borderId="9" applyNumberFormat="0" applyFill="0" applyAlignment="0" applyProtection="0"/>
    <xf numFmtId="0" fontId="46" fillId="0" borderId="10" applyNumberFormat="0" applyFill="0" applyAlignment="0" applyProtection="0"/>
    <xf numFmtId="0" fontId="47" fillId="19" borderId="0" applyNumberFormat="0" applyBorder="0" applyAlignment="0" applyProtection="0"/>
    <xf numFmtId="0" fontId="48" fillId="20" borderId="0" applyNumberFormat="0" applyBorder="0" applyAlignment="0" applyProtection="0"/>
    <xf numFmtId="0" fontId="30" fillId="21" borderId="0" applyNumberFormat="0" applyBorder="0" applyAlignment="0" applyProtection="0"/>
    <xf numFmtId="0" fontId="33"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24" fillId="27" borderId="11" applyNumberFormat="0" applyAlignment="0" applyProtection="0"/>
    <xf numFmtId="0" fontId="10"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0" fillId="30" borderId="0" applyNumberFormat="0" applyBorder="0" applyAlignment="0" applyProtection="0"/>
    <xf numFmtId="0" fontId="10" fillId="31" borderId="0" applyNumberFormat="0" applyBorder="0" applyAlignment="0" applyProtection="0"/>
    <xf numFmtId="0" fontId="30" fillId="32" borderId="0" applyNumberFormat="0" applyBorder="0" applyAlignment="0" applyProtection="0"/>
    <xf numFmtId="0" fontId="33" fillId="33" borderId="0" applyNumberFormat="0" applyBorder="0" applyAlignment="0" applyProtection="0"/>
    <xf numFmtId="0" fontId="30" fillId="34" borderId="0" applyNumberFormat="0" applyBorder="0" applyAlignment="0" applyProtection="0"/>
    <xf numFmtId="0" fontId="11" fillId="0" borderId="12" applyNumberFormat="0" applyFill="0" applyAlignment="0" applyProtection="0"/>
    <xf numFmtId="0" fontId="13" fillId="27"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0" fillId="37" borderId="0" applyNumberFormat="0" applyBorder="0" applyAlignment="0" applyProtection="0"/>
    <xf numFmtId="0" fontId="33" fillId="3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2" borderId="0" applyNumberFormat="0" applyBorder="0" applyAlignment="0" applyProtection="0"/>
    <xf numFmtId="0" fontId="13" fillId="12" borderId="0" applyNumberFormat="0" applyBorder="0" applyAlignment="0" applyProtection="0"/>
    <xf numFmtId="0" fontId="10" fillId="39" borderId="0" applyNumberFormat="0" applyBorder="0" applyAlignment="0" applyProtection="0"/>
    <xf numFmtId="0" fontId="13" fillId="31"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3" fillId="12" borderId="0" applyNumberFormat="0" applyBorder="0" applyAlignment="0" applyProtection="0"/>
    <xf numFmtId="0" fontId="13" fillId="31"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2" fillId="45" borderId="0" applyNumberFormat="0" applyBorder="0" applyAlignment="0" applyProtection="0"/>
    <xf numFmtId="0" fontId="16" fillId="46" borderId="11" applyNumberFormat="0" applyAlignment="0" applyProtection="0"/>
    <xf numFmtId="0" fontId="20" fillId="47" borderId="13" applyNumberFormat="0" applyAlignment="0" applyProtection="0"/>
    <xf numFmtId="0" fontId="17" fillId="0" borderId="0" applyNumberFormat="0" applyFill="0" applyBorder="0" applyAlignment="0" applyProtection="0"/>
    <xf numFmtId="0" fontId="19" fillId="48" borderId="0" applyNumberFormat="0" applyBorder="0" applyAlignment="0" applyProtection="0"/>
    <xf numFmtId="0" fontId="26" fillId="0" borderId="14" applyNumberFormat="0" applyFill="0" applyAlignment="0" applyProtection="0"/>
    <xf numFmtId="0" fontId="23" fillId="0" borderId="15" applyNumberFormat="0" applyFill="0" applyAlignment="0" applyProtection="0"/>
    <xf numFmtId="0" fontId="11" fillId="0" borderId="0" applyNumberFormat="0" applyFill="0" applyBorder="0" applyAlignment="0" applyProtection="0"/>
    <xf numFmtId="0" fontId="25" fillId="0" borderId="16" applyNumberFormat="0" applyFill="0" applyAlignment="0" applyProtection="0"/>
    <xf numFmtId="0" fontId="29" fillId="27" borderId="0" applyNumberFormat="0" applyBorder="0" applyAlignment="0" applyProtection="0"/>
    <xf numFmtId="0" fontId="21" fillId="46" borderId="17" applyNumberFormat="0" applyAlignment="0" applyProtection="0"/>
    <xf numFmtId="0" fontId="14" fillId="0" borderId="0" applyNumberFormat="0" applyFill="0" applyBorder="0" applyAlignment="0" applyProtection="0"/>
    <xf numFmtId="0" fontId="27" fillId="0" borderId="18" applyNumberFormat="0" applyFill="0" applyAlignment="0" applyProtection="0"/>
    <xf numFmtId="0" fontId="22" fillId="0" borderId="0" applyNumberFormat="0" applyFill="0" applyBorder="0" applyAlignment="0" applyProtection="0"/>
  </cellStyleXfs>
  <cellXfs count="185">
    <xf numFmtId="1" fontId="0" fillId="0" borderId="0" xfId="0" applyNumberFormat="1" applyFont="1" applyFill="1" applyAlignment="1">
      <alignment/>
    </xf>
    <xf numFmtId="0" fontId="2" fillId="0" borderId="0" xfId="0" applyNumberFormat="1" applyFont="1" applyFill="1" applyBorder="1" applyAlignment="1">
      <alignment horizontal="center" vertical="center" wrapText="1"/>
    </xf>
    <xf numFmtId="0" fontId="3" fillId="0" borderId="19" xfId="0" applyNumberFormat="1" applyFont="1" applyFill="1" applyBorder="1" applyAlignment="1">
      <alignment horizontal="right" vertical="center" wrapText="1"/>
    </xf>
    <xf numFmtId="0" fontId="4" fillId="0" borderId="19" xfId="0" applyNumberFormat="1" applyFont="1" applyFill="1" applyBorder="1" applyAlignment="1">
      <alignment horizontal="right" vertical="center" wrapText="1"/>
    </xf>
    <xf numFmtId="0" fontId="49" fillId="0" borderId="20" xfId="0" applyNumberFormat="1" applyFont="1" applyFill="1" applyBorder="1" applyAlignment="1">
      <alignment horizontal="center" vertical="center" wrapText="1"/>
    </xf>
    <xf numFmtId="0" fontId="50" fillId="0" borderId="20" xfId="0" applyNumberFormat="1" applyFont="1" applyFill="1" applyBorder="1" applyAlignment="1">
      <alignment horizontal="left" vertical="center" wrapText="1" shrinkToFit="1"/>
    </xf>
    <xf numFmtId="0" fontId="50" fillId="0" borderId="20" xfId="0" applyNumberFormat="1" applyFont="1" applyFill="1" applyBorder="1" applyAlignment="1">
      <alignment horizontal="right" vertical="center" wrapText="1"/>
    </xf>
    <xf numFmtId="0" fontId="50" fillId="0" borderId="20" xfId="0" applyNumberFormat="1" applyFont="1" applyFill="1" applyBorder="1" applyAlignment="1">
      <alignment horizontal="left" vertical="center" wrapText="1"/>
    </xf>
    <xf numFmtId="0" fontId="49" fillId="0" borderId="20" xfId="0" applyNumberFormat="1" applyFont="1" applyFill="1" applyBorder="1" applyAlignment="1">
      <alignment horizontal="left" vertical="center" wrapText="1"/>
    </xf>
    <xf numFmtId="0" fontId="50" fillId="0" borderId="21" xfId="0" applyNumberFormat="1" applyFont="1" applyFill="1" applyBorder="1" applyAlignment="1">
      <alignment horizontal="left" vertical="center" wrapText="1" shrinkToFit="1"/>
    </xf>
    <xf numFmtId="0" fontId="50" fillId="0" borderId="22" xfId="0" applyNumberFormat="1" applyFont="1" applyFill="1" applyBorder="1" applyAlignment="1">
      <alignment horizontal="left" vertical="center" wrapText="1" shrinkToFit="1"/>
    </xf>
    <xf numFmtId="0" fontId="50" fillId="0" borderId="23" xfId="0" applyNumberFormat="1" applyFont="1" applyFill="1" applyBorder="1" applyAlignment="1">
      <alignment horizontal="center" vertical="center" wrapText="1" shrinkToFit="1"/>
    </xf>
    <xf numFmtId="0" fontId="50" fillId="0" borderId="24" xfId="0" applyNumberFormat="1" applyFont="1" applyFill="1" applyBorder="1" applyAlignment="1">
      <alignment horizontal="center" vertical="center" wrapText="1" shrinkToFit="1"/>
    </xf>
    <xf numFmtId="0" fontId="50" fillId="0" borderId="25" xfId="0" applyNumberFormat="1" applyFont="1" applyFill="1" applyBorder="1" applyAlignment="1">
      <alignment horizontal="center" vertical="center" wrapText="1" shrinkToFit="1"/>
    </xf>
    <xf numFmtId="0" fontId="50" fillId="0" borderId="26" xfId="0" applyNumberFormat="1" applyFont="1" applyFill="1" applyBorder="1" applyAlignment="1">
      <alignment horizontal="center" vertical="center" wrapText="1"/>
    </xf>
    <xf numFmtId="0" fontId="50" fillId="0" borderId="26" xfId="0" applyNumberFormat="1" applyFont="1" applyFill="1" applyBorder="1" applyAlignment="1">
      <alignment horizontal="left" vertical="center" wrapText="1" shrinkToFit="1"/>
    </xf>
    <xf numFmtId="0" fontId="50" fillId="0" borderId="27" xfId="0" applyNumberFormat="1" applyFont="1" applyFill="1" applyBorder="1" applyAlignment="1">
      <alignment horizontal="center" vertical="center" wrapText="1" shrinkToFit="1"/>
    </xf>
    <xf numFmtId="0" fontId="50" fillId="0" borderId="19" xfId="0" applyNumberFormat="1" applyFont="1" applyFill="1" applyBorder="1" applyAlignment="1">
      <alignment horizontal="center" vertical="center" wrapText="1" shrinkToFit="1"/>
    </xf>
    <xf numFmtId="0" fontId="50" fillId="0" borderId="28" xfId="0" applyNumberFormat="1" applyFont="1" applyFill="1" applyBorder="1" applyAlignment="1">
      <alignment horizontal="center" vertical="center" wrapText="1" shrinkToFit="1"/>
    </xf>
    <xf numFmtId="0" fontId="50" fillId="0" borderId="29" xfId="0" applyNumberFormat="1" applyFont="1" applyFill="1" applyBorder="1" applyAlignment="1">
      <alignment horizontal="center" vertical="center" wrapText="1"/>
    </xf>
    <xf numFmtId="0" fontId="50" fillId="0" borderId="29" xfId="0" applyNumberFormat="1" applyFont="1" applyFill="1" applyBorder="1" applyAlignment="1">
      <alignment horizontal="left" vertical="center" wrapText="1" shrinkToFit="1"/>
    </xf>
    <xf numFmtId="0" fontId="50" fillId="0" borderId="30" xfId="0" applyNumberFormat="1" applyFont="1" applyFill="1" applyBorder="1" applyAlignment="1">
      <alignment horizontal="center" vertical="center" wrapText="1" shrinkToFit="1"/>
    </xf>
    <xf numFmtId="0" fontId="50" fillId="0" borderId="0" xfId="0" applyNumberFormat="1" applyFont="1" applyFill="1" applyBorder="1" applyAlignment="1">
      <alignment horizontal="center" vertical="center" wrapText="1" shrinkToFit="1"/>
    </xf>
    <xf numFmtId="0" fontId="50" fillId="0" borderId="31" xfId="0" applyNumberFormat="1" applyFont="1" applyFill="1" applyBorder="1" applyAlignment="1">
      <alignment horizontal="center" vertical="center" wrapText="1" shrinkToFit="1"/>
    </xf>
    <xf numFmtId="0" fontId="50" fillId="0" borderId="32" xfId="0" applyNumberFormat="1" applyFont="1" applyFill="1" applyBorder="1" applyAlignment="1">
      <alignment horizontal="center" vertical="center" wrapText="1"/>
    </xf>
    <xf numFmtId="0" fontId="50" fillId="0" borderId="32" xfId="0" applyNumberFormat="1" applyFont="1" applyFill="1" applyBorder="1" applyAlignment="1">
      <alignment horizontal="left" vertical="center" wrapText="1" shrinkToFit="1"/>
    </xf>
    <xf numFmtId="0" fontId="49" fillId="0" borderId="20" xfId="0" applyNumberFormat="1" applyFont="1" applyFill="1" applyBorder="1" applyAlignment="1">
      <alignment horizontal="center" vertical="center"/>
    </xf>
    <xf numFmtId="0" fontId="50" fillId="0" borderId="26" xfId="0" applyNumberFormat="1" applyFont="1" applyFill="1" applyBorder="1" applyAlignment="1">
      <alignment horizontal="left" vertical="center" wrapText="1"/>
    </xf>
    <xf numFmtId="0" fontId="50" fillId="0" borderId="29" xfId="0" applyNumberFormat="1" applyFont="1" applyFill="1" applyBorder="1" applyAlignment="1">
      <alignment horizontal="left" vertical="center" wrapText="1"/>
    </xf>
    <xf numFmtId="0" fontId="50" fillId="0" borderId="32" xfId="0" applyNumberFormat="1" applyFont="1" applyFill="1" applyBorder="1" applyAlignment="1">
      <alignment horizontal="left" vertical="center" wrapText="1"/>
    </xf>
    <xf numFmtId="0" fontId="50" fillId="0" borderId="26" xfId="0" applyNumberFormat="1" applyFont="1" applyFill="1" applyBorder="1" applyAlignment="1">
      <alignment vertical="center" wrapText="1"/>
    </xf>
    <xf numFmtId="0" fontId="50" fillId="0" borderId="26" xfId="0" applyNumberFormat="1" applyFont="1" applyFill="1" applyBorder="1" applyAlignment="1">
      <alignment vertical="center" wrapText="1" shrinkToFit="1"/>
    </xf>
    <xf numFmtId="0" fontId="51" fillId="0" borderId="0" xfId="0" applyNumberFormat="1" applyFont="1" applyFill="1" applyBorder="1" applyAlignment="1">
      <alignment vertical="center"/>
    </xf>
    <xf numFmtId="0" fontId="1" fillId="0" borderId="0" xfId="0" applyNumberFormat="1" applyFont="1" applyFill="1" applyAlignment="1">
      <alignment/>
    </xf>
    <xf numFmtId="0" fontId="1" fillId="46" borderId="0" xfId="0" applyNumberFormat="1" applyFont="1" applyFill="1" applyAlignment="1">
      <alignment/>
    </xf>
    <xf numFmtId="0" fontId="1" fillId="46" borderId="0" xfId="0" applyNumberFormat="1" applyFont="1" applyFill="1" applyAlignment="1">
      <alignment horizontal="right" vertical="center"/>
    </xf>
    <xf numFmtId="0" fontId="7" fillId="0" borderId="0" xfId="0" applyNumberFormat="1" applyFont="1" applyFill="1" applyAlignment="1" applyProtection="1">
      <alignment horizontal="center" vertical="center"/>
      <protection/>
    </xf>
    <xf numFmtId="0" fontId="1" fillId="0" borderId="0"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4" fillId="0" borderId="0" xfId="0" applyNumberFormat="1" applyFont="1" applyFill="1" applyAlignment="1">
      <alignment horizontal="right"/>
    </xf>
    <xf numFmtId="0" fontId="1" fillId="0" borderId="21"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34" xfId="0" applyNumberFormat="1" applyFont="1" applyFill="1" applyBorder="1" applyAlignment="1" applyProtection="1">
      <alignment horizontal="center" vertical="center"/>
      <protection/>
    </xf>
    <xf numFmtId="0" fontId="1" fillId="0" borderId="35" xfId="0" applyNumberFormat="1" applyFont="1" applyFill="1" applyBorder="1" applyAlignment="1" applyProtection="1">
      <alignment horizontal="center" vertical="center"/>
      <protection/>
    </xf>
    <xf numFmtId="1" fontId="1" fillId="0" borderId="36" xfId="0" applyNumberFormat="1" applyFont="1" applyFill="1" applyBorder="1" applyAlignment="1" applyProtection="1">
      <alignment horizontal="center" vertical="center" wrapText="1"/>
      <protection/>
    </xf>
    <xf numFmtId="0" fontId="1" fillId="0" borderId="37" xfId="0" applyNumberFormat="1" applyFont="1" applyFill="1" applyBorder="1" applyAlignment="1" applyProtection="1">
      <alignment horizontal="center" vertical="center" wrapText="1"/>
      <protection/>
    </xf>
    <xf numFmtId="0" fontId="1" fillId="0" borderId="35" xfId="0" applyNumberFormat="1" applyFont="1" applyFill="1" applyBorder="1" applyAlignment="1" applyProtection="1">
      <alignment horizontal="center" vertical="center" wrapText="1"/>
      <protection/>
    </xf>
    <xf numFmtId="0" fontId="1" fillId="46" borderId="38"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1" fontId="1" fillId="0" borderId="40" xfId="0" applyNumberFormat="1" applyFont="1" applyFill="1" applyBorder="1" applyAlignment="1" applyProtection="1">
      <alignment horizontal="center" vertical="center" wrapText="1"/>
      <protection/>
    </xf>
    <xf numFmtId="0" fontId="1" fillId="0" borderId="40" xfId="0" applyNumberFormat="1" applyFont="1" applyFill="1" applyBorder="1" applyAlignment="1" applyProtection="1">
      <alignment horizontal="center" vertical="center" wrapText="1"/>
      <protection/>
    </xf>
    <xf numFmtId="0" fontId="1" fillId="0" borderId="41" xfId="0" applyNumberFormat="1" applyFont="1" applyFill="1" applyBorder="1" applyAlignment="1" applyProtection="1">
      <alignment horizontal="center" vertical="center" wrapText="1"/>
      <protection/>
    </xf>
    <xf numFmtId="0" fontId="1" fillId="0" borderId="41" xfId="0" applyNumberFormat="1" applyFont="1" applyFill="1" applyBorder="1" applyAlignment="1" applyProtection="1">
      <alignment horizontal="center" vertical="center"/>
      <protection/>
    </xf>
    <xf numFmtId="49" fontId="1" fillId="0" borderId="42" xfId="0" applyNumberFormat="1" applyFont="1" applyFill="1" applyBorder="1" applyAlignment="1" applyProtection="1">
      <alignment vertical="center" wrapText="1"/>
      <protection/>
    </xf>
    <xf numFmtId="180" fontId="1" fillId="0" borderId="35" xfId="0" applyNumberFormat="1" applyFont="1" applyFill="1" applyBorder="1" applyAlignment="1" applyProtection="1">
      <alignment vertical="center" wrapText="1"/>
      <protection/>
    </xf>
    <xf numFmtId="180" fontId="1" fillId="0" borderId="43" xfId="0" applyNumberFormat="1" applyFont="1" applyFill="1" applyBorder="1" applyAlignment="1" applyProtection="1">
      <alignment vertical="center" wrapText="1"/>
      <protection/>
    </xf>
    <xf numFmtId="0" fontId="4" fillId="0" borderId="0" xfId="0" applyNumberFormat="1" applyFont="1" applyFill="1" applyAlignment="1">
      <alignment/>
    </xf>
    <xf numFmtId="0" fontId="4" fillId="0" borderId="0" xfId="0" applyNumberFormat="1" applyFont="1" applyFill="1" applyAlignment="1">
      <alignment horizontal="centerContinuous" vertical="center"/>
    </xf>
    <xf numFmtId="0" fontId="4" fillId="0" borderId="0" xfId="0" applyNumberFormat="1" applyFont="1" applyFill="1" applyAlignment="1">
      <alignment horizontal="right" vertical="center"/>
    </xf>
    <xf numFmtId="0" fontId="1" fillId="0" borderId="0" xfId="0" applyNumberFormat="1" applyFont="1" applyFill="1" applyAlignment="1">
      <alignment/>
    </xf>
    <xf numFmtId="0" fontId="1" fillId="0" borderId="42" xfId="0" applyNumberFormat="1" applyFont="1" applyFill="1" applyBorder="1" applyAlignment="1" applyProtection="1">
      <alignment horizontal="center" vertical="center" wrapText="1"/>
      <protection/>
    </xf>
    <xf numFmtId="1" fontId="1" fillId="0" borderId="37" xfId="0" applyNumberFormat="1" applyFont="1" applyFill="1" applyBorder="1" applyAlignment="1" applyProtection="1">
      <alignment horizontal="center" vertical="center"/>
      <protection/>
    </xf>
    <xf numFmtId="0" fontId="1" fillId="0" borderId="37" xfId="0" applyNumberFormat="1" applyFont="1" applyFill="1" applyBorder="1" applyAlignment="1" applyProtection="1">
      <alignment horizontal="centerContinuous" vertical="center"/>
      <protection/>
    </xf>
    <xf numFmtId="0" fontId="1" fillId="0" borderId="36" xfId="0" applyNumberFormat="1" applyFont="1" applyFill="1" applyBorder="1" applyAlignment="1" applyProtection="1">
      <alignment horizontal="centerContinuous" vertical="center"/>
      <protection/>
    </xf>
    <xf numFmtId="1" fontId="1" fillId="0" borderId="44" xfId="0" applyNumberFormat="1" applyFont="1" applyFill="1" applyBorder="1" applyAlignment="1" applyProtection="1">
      <alignment horizontal="center" vertical="center" wrapText="1"/>
      <protection/>
    </xf>
    <xf numFmtId="1" fontId="1" fillId="0" borderId="40" xfId="0" applyNumberFormat="1" applyFont="1" applyFill="1" applyBorder="1" applyAlignment="1" applyProtection="1">
      <alignment horizontal="center" vertical="center"/>
      <protection/>
    </xf>
    <xf numFmtId="0" fontId="1" fillId="0" borderId="45"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39" xfId="0" applyNumberFormat="1" applyFont="1" applyFill="1" applyBorder="1" applyAlignment="1" applyProtection="1">
      <alignment horizontal="center" vertical="center" wrapText="1"/>
      <protection/>
    </xf>
    <xf numFmtId="1" fontId="1" fillId="0" borderId="41" xfId="0" applyNumberFormat="1" applyFont="1" applyFill="1" applyBorder="1" applyAlignment="1" applyProtection="1">
      <alignment horizontal="center" vertical="center" wrapText="1"/>
      <protection/>
    </xf>
    <xf numFmtId="49" fontId="1" fillId="0" borderId="35" xfId="0" applyNumberFormat="1" applyFont="1" applyFill="1" applyBorder="1" applyAlignment="1" applyProtection="1">
      <alignment vertical="center" wrapText="1"/>
      <protection/>
    </xf>
    <xf numFmtId="180" fontId="1" fillId="0" borderId="42" xfId="0" applyNumberFormat="1" applyFont="1" applyFill="1" applyBorder="1" applyAlignment="1" applyProtection="1">
      <alignment vertical="center" wrapText="1"/>
      <protection/>
    </xf>
    <xf numFmtId="180" fontId="1" fillId="0" borderId="34" xfId="0" applyNumberFormat="1" applyFont="1" applyFill="1" applyBorder="1" applyAlignment="1" applyProtection="1">
      <alignment vertical="center" wrapText="1"/>
      <protection/>
    </xf>
    <xf numFmtId="0" fontId="1" fillId="0" borderId="21" xfId="0" applyNumberFormat="1" applyFont="1" applyFill="1" applyBorder="1" applyAlignment="1" applyProtection="1">
      <alignment horizontal="center" vertical="center"/>
      <protection/>
    </xf>
    <xf numFmtId="0" fontId="1" fillId="0" borderId="33" xfId="0" applyNumberFormat="1" applyFont="1" applyFill="1" applyBorder="1" applyAlignment="1" applyProtection="1">
      <alignment horizontal="center" vertical="center"/>
      <protection/>
    </xf>
    <xf numFmtId="0" fontId="1" fillId="0" borderId="22" xfId="0" applyNumberFormat="1" applyFont="1" applyFill="1" applyBorder="1" applyAlignment="1" applyProtection="1">
      <alignment horizontal="center" vertical="center"/>
      <protection/>
    </xf>
    <xf numFmtId="1" fontId="1" fillId="0" borderId="46" xfId="0" applyNumberFormat="1" applyFont="1" applyFill="1" applyBorder="1" applyAlignment="1" applyProtection="1">
      <alignment horizontal="center" vertical="center" wrapText="1"/>
      <protection/>
    </xf>
    <xf numFmtId="0" fontId="1" fillId="0" borderId="36" xfId="0" applyNumberFormat="1" applyFont="1" applyFill="1" applyBorder="1" applyAlignment="1" applyProtection="1">
      <alignment horizontal="left"/>
      <protection/>
    </xf>
    <xf numFmtId="1" fontId="1" fillId="0" borderId="43" xfId="0" applyNumberFormat="1" applyFont="1" applyFill="1" applyBorder="1" applyAlignment="1" applyProtection="1">
      <alignment horizontal="center" vertical="center" wrapText="1"/>
      <protection/>
    </xf>
    <xf numFmtId="1" fontId="1" fillId="0" borderId="42" xfId="0" applyNumberFormat="1" applyFont="1" applyFill="1" applyBorder="1" applyAlignment="1" applyProtection="1">
      <alignment horizontal="center" vertical="center" wrapText="1"/>
      <protection/>
    </xf>
    <xf numFmtId="49" fontId="1" fillId="0" borderId="37" xfId="0" applyNumberFormat="1" applyFont="1" applyFill="1" applyBorder="1" applyAlignment="1" applyProtection="1">
      <alignment vertical="center" wrapText="1"/>
      <protection/>
    </xf>
    <xf numFmtId="180" fontId="1" fillId="0" borderId="44" xfId="0" applyNumberFormat="1" applyFont="1" applyFill="1" applyBorder="1" applyAlignment="1" applyProtection="1">
      <alignment vertical="center" wrapText="1"/>
      <protection/>
    </xf>
    <xf numFmtId="0" fontId="1" fillId="0" borderId="34" xfId="0" applyNumberFormat="1" applyFont="1" applyFill="1" applyBorder="1" applyAlignment="1" applyProtection="1">
      <alignment horizontal="center" vertical="center" wrapText="1"/>
      <protection/>
    </xf>
    <xf numFmtId="1" fontId="1" fillId="0" borderId="46" xfId="0" applyNumberFormat="1" applyFont="1" applyFill="1" applyBorder="1" applyAlignment="1" applyProtection="1">
      <alignment horizontal="center" vertical="center"/>
      <protection/>
    </xf>
    <xf numFmtId="0" fontId="1" fillId="0" borderId="36" xfId="0" applyNumberFormat="1" applyFont="1" applyFill="1" applyBorder="1" applyAlignment="1" applyProtection="1">
      <alignment horizontal="center" vertical="center" wrapText="1"/>
      <protection/>
    </xf>
    <xf numFmtId="1" fontId="1" fillId="0" borderId="35" xfId="0" applyNumberFormat="1" applyFont="1" applyFill="1" applyBorder="1" applyAlignment="1" applyProtection="1">
      <alignment horizontal="center" vertical="center" wrapText="1"/>
      <protection/>
    </xf>
    <xf numFmtId="1" fontId="1" fillId="0" borderId="41" xfId="0" applyNumberFormat="1" applyFont="1" applyFill="1" applyBorder="1" applyAlignment="1" applyProtection="1">
      <alignment horizontal="center" vertical="center"/>
      <protection/>
    </xf>
    <xf numFmtId="0" fontId="1" fillId="0" borderId="47" xfId="0" applyNumberFormat="1" applyFont="1" applyFill="1" applyBorder="1" applyAlignment="1" applyProtection="1">
      <alignment horizontal="center" vertical="center" wrapText="1"/>
      <protection/>
    </xf>
    <xf numFmtId="49" fontId="1" fillId="0" borderId="43" xfId="0" applyNumberFormat="1" applyFont="1" applyFill="1" applyBorder="1" applyAlignment="1" applyProtection="1">
      <alignment vertical="center" wrapText="1"/>
      <protection/>
    </xf>
    <xf numFmtId="0" fontId="0" fillId="46" borderId="0" xfId="0" applyNumberFormat="1" applyFont="1" applyFill="1" applyAlignment="1">
      <alignment/>
    </xf>
    <xf numFmtId="0" fontId="1" fillId="0" borderId="40" xfId="0" applyNumberFormat="1" applyFont="1" applyFill="1" applyBorder="1" applyAlignment="1">
      <alignment horizontal="center" vertical="center"/>
    </xf>
    <xf numFmtId="0" fontId="1" fillId="0" borderId="47"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46" borderId="48" xfId="0" applyNumberFormat="1" applyFont="1" applyFill="1" applyBorder="1" applyAlignment="1" applyProtection="1">
      <alignment horizontal="center" vertical="center"/>
      <protection/>
    </xf>
    <xf numFmtId="0" fontId="1" fillId="46" borderId="49" xfId="0" applyNumberFormat="1" applyFont="1" applyFill="1" applyBorder="1" applyAlignment="1" applyProtection="1">
      <alignment horizontal="center" vertical="center"/>
      <protection/>
    </xf>
    <xf numFmtId="0" fontId="1" fillId="0" borderId="44" xfId="0" applyNumberFormat="1" applyFont="1" applyFill="1" applyBorder="1" applyAlignment="1" applyProtection="1">
      <alignment horizontal="center" vertical="center" wrapText="1"/>
      <protection/>
    </xf>
    <xf numFmtId="4" fontId="1" fillId="0" borderId="42" xfId="0" applyNumberFormat="1" applyFont="1" applyFill="1" applyBorder="1" applyAlignment="1" applyProtection="1">
      <alignment vertical="center" wrapText="1"/>
      <protection/>
    </xf>
    <xf numFmtId="4" fontId="1" fillId="0" borderId="35" xfId="0" applyNumberFormat="1" applyFont="1" applyFill="1" applyBorder="1" applyAlignment="1" applyProtection="1">
      <alignment vertical="center" wrapText="1"/>
      <protection/>
    </xf>
    <xf numFmtId="0" fontId="1" fillId="46" borderId="50" xfId="0" applyNumberFormat="1" applyFont="1" applyFill="1" applyBorder="1" applyAlignment="1" applyProtection="1">
      <alignment horizontal="center" vertical="center"/>
      <protection/>
    </xf>
    <xf numFmtId="1" fontId="0" fillId="0" borderId="48" xfId="0" applyNumberFormat="1" applyFont="1" applyFill="1" applyBorder="1" applyAlignment="1">
      <alignment horizontal="center" vertical="center"/>
    </xf>
    <xf numFmtId="1" fontId="0" fillId="0" borderId="49" xfId="0" applyNumberFormat="1" applyFont="1" applyFill="1" applyBorder="1" applyAlignment="1">
      <alignment horizontal="center" vertical="center"/>
    </xf>
    <xf numFmtId="1" fontId="0" fillId="0" borderId="50" xfId="0" applyNumberFormat="1" applyFont="1" applyFill="1" applyBorder="1" applyAlignment="1">
      <alignment horizontal="center" vertical="center"/>
    </xf>
    <xf numFmtId="0" fontId="1" fillId="46" borderId="0" xfId="0" applyNumberFormat="1" applyFont="1" applyFill="1" applyAlignment="1">
      <alignment horizontal="right"/>
    </xf>
    <xf numFmtId="0" fontId="1" fillId="46" borderId="0" xfId="0" applyNumberFormat="1" applyFont="1" applyFill="1" applyAlignment="1">
      <alignment/>
    </xf>
    <xf numFmtId="0" fontId="1" fillId="46" borderId="43" xfId="0" applyNumberFormat="1" applyFont="1" applyFill="1" applyBorder="1" applyAlignment="1" applyProtection="1">
      <alignment horizontal="center" vertical="center"/>
      <protection/>
    </xf>
    <xf numFmtId="0" fontId="1" fillId="46" borderId="21" xfId="0" applyNumberFormat="1" applyFont="1" applyFill="1" applyBorder="1" applyAlignment="1" applyProtection="1">
      <alignment horizontal="center" vertical="center"/>
      <protection/>
    </xf>
    <xf numFmtId="0" fontId="1" fillId="46" borderId="33" xfId="0" applyNumberFormat="1" applyFont="1" applyFill="1" applyBorder="1" applyAlignment="1" applyProtection="1">
      <alignment horizontal="center" vertical="center"/>
      <protection/>
    </xf>
    <xf numFmtId="0" fontId="1" fillId="46" borderId="35" xfId="0" applyNumberFormat="1" applyFont="1" applyFill="1" applyBorder="1" applyAlignment="1" applyProtection="1">
      <alignment horizontal="center" vertical="center"/>
      <protection/>
    </xf>
    <xf numFmtId="1" fontId="1" fillId="0" borderId="21" xfId="0" applyNumberFormat="1" applyFont="1" applyFill="1" applyBorder="1" applyAlignment="1" applyProtection="1">
      <alignment horizontal="center" vertical="center"/>
      <protection/>
    </xf>
    <xf numFmtId="1" fontId="1" fillId="0" borderId="33" xfId="0" applyNumberFormat="1" applyFont="1" applyFill="1" applyBorder="1" applyAlignment="1" applyProtection="1">
      <alignment horizontal="center" vertical="center"/>
      <protection/>
    </xf>
    <xf numFmtId="0" fontId="1" fillId="0" borderId="38" xfId="0" applyNumberFormat="1" applyFont="1" applyFill="1" applyBorder="1" applyAlignment="1" applyProtection="1">
      <alignment horizontal="center" vertical="center" wrapText="1"/>
      <protection/>
    </xf>
    <xf numFmtId="0" fontId="1" fillId="46" borderId="41" xfId="0" applyNumberFormat="1" applyFont="1" applyFill="1" applyBorder="1" applyAlignment="1" applyProtection="1">
      <alignment horizontal="center" vertical="center"/>
      <protection/>
    </xf>
    <xf numFmtId="0" fontId="1" fillId="46" borderId="38" xfId="0" applyNumberFormat="1" applyFont="1" applyFill="1" applyBorder="1" applyAlignment="1" applyProtection="1">
      <alignment horizontal="center" vertical="center" wrapText="1"/>
      <protection/>
    </xf>
    <xf numFmtId="0" fontId="8" fillId="46" borderId="0" xfId="0" applyNumberFormat="1" applyFont="1" applyFill="1" applyAlignment="1">
      <alignment/>
    </xf>
    <xf numFmtId="0" fontId="0" fillId="46" borderId="0" xfId="0" applyNumberFormat="1" applyFont="1" applyFill="1" applyAlignment="1">
      <alignment/>
    </xf>
    <xf numFmtId="0" fontId="1" fillId="46" borderId="22" xfId="0" applyNumberFormat="1" applyFont="1" applyFill="1" applyBorder="1" applyAlignment="1" applyProtection="1">
      <alignment horizontal="center" vertical="center"/>
      <protection/>
    </xf>
    <xf numFmtId="1" fontId="1" fillId="0" borderId="22" xfId="0" applyNumberFormat="1" applyFont="1" applyFill="1" applyBorder="1" applyAlignment="1" applyProtection="1">
      <alignment horizontal="center" vertical="center"/>
      <protection/>
    </xf>
    <xf numFmtId="0" fontId="1" fillId="0" borderId="51" xfId="0" applyNumberFormat="1" applyFont="1" applyFill="1" applyBorder="1" applyAlignment="1" applyProtection="1">
      <alignment horizontal="center" vertical="center" wrapText="1"/>
      <protection/>
    </xf>
    <xf numFmtId="0" fontId="8" fillId="0" borderId="0" xfId="0" applyNumberFormat="1" applyFont="1" applyFill="1" applyAlignment="1">
      <alignment/>
    </xf>
    <xf numFmtId="0" fontId="4" fillId="0" borderId="0" xfId="0" applyNumberFormat="1" applyFont="1" applyFill="1" applyBorder="1" applyAlignment="1" applyProtection="1">
      <alignment horizontal="left"/>
      <protection/>
    </xf>
    <xf numFmtId="0" fontId="4" fillId="0" borderId="48" xfId="0" applyNumberFormat="1" applyFont="1" applyFill="1" applyBorder="1" applyAlignment="1">
      <alignment horizontal="center" vertical="center"/>
    </xf>
    <xf numFmtId="0" fontId="4" fillId="0" borderId="50" xfId="0" applyNumberFormat="1" applyFont="1" applyFill="1" applyBorder="1" applyAlignment="1">
      <alignment horizontal="center" vertical="center"/>
    </xf>
    <xf numFmtId="0" fontId="4" fillId="0" borderId="49" xfId="0" applyNumberFormat="1" applyFont="1" applyFill="1" applyBorder="1" applyAlignment="1">
      <alignment horizontal="center" vertical="center"/>
    </xf>
    <xf numFmtId="0" fontId="4" fillId="0" borderId="44" xfId="0" applyNumberFormat="1" applyFont="1" applyFill="1" applyBorder="1" applyAlignment="1">
      <alignment horizontal="center" vertical="center"/>
    </xf>
    <xf numFmtId="0" fontId="4" fillId="0" borderId="38" xfId="0" applyNumberFormat="1" applyFont="1" applyFill="1" applyBorder="1" applyAlignment="1">
      <alignment horizontal="center" vertical="center"/>
    </xf>
    <xf numFmtId="4" fontId="4" fillId="0" borderId="44" xfId="0" applyNumberFormat="1" applyFont="1" applyFill="1" applyBorder="1" applyAlignment="1" applyProtection="1">
      <alignment horizontal="center" vertical="center"/>
      <protection/>
    </xf>
    <xf numFmtId="0" fontId="4" fillId="0" borderId="42" xfId="0" applyNumberFormat="1" applyFont="1" applyFill="1" applyBorder="1" applyAlignment="1">
      <alignment vertical="center"/>
    </xf>
    <xf numFmtId="180" fontId="4" fillId="0" borderId="41" xfId="0" applyNumberFormat="1" applyFont="1" applyFill="1" applyBorder="1" applyAlignment="1" applyProtection="1">
      <alignment vertical="center" wrapText="1"/>
      <protection/>
    </xf>
    <xf numFmtId="0" fontId="1" fillId="0" borderId="34" xfId="0" applyNumberFormat="1" applyFont="1" applyFill="1" applyBorder="1" applyAlignment="1">
      <alignment vertical="center"/>
    </xf>
    <xf numFmtId="180" fontId="4" fillId="0" borderId="40" xfId="0" applyNumberFormat="1" applyFont="1" applyFill="1" applyBorder="1" applyAlignment="1" applyProtection="1">
      <alignment vertical="center" wrapText="1"/>
      <protection/>
    </xf>
    <xf numFmtId="1" fontId="4" fillId="0" borderId="35" xfId="0" applyNumberFormat="1" applyFont="1" applyFill="1" applyBorder="1" applyAlignment="1">
      <alignment vertical="center"/>
    </xf>
    <xf numFmtId="0" fontId="1" fillId="0" borderId="35" xfId="0" applyNumberFormat="1" applyFont="1" applyFill="1" applyBorder="1" applyAlignment="1">
      <alignment vertical="center"/>
    </xf>
    <xf numFmtId="0" fontId="1" fillId="0" borderId="52" xfId="0" applyNumberFormat="1" applyFont="1" applyFill="1" applyBorder="1" applyAlignment="1">
      <alignment vertical="center"/>
    </xf>
    <xf numFmtId="1" fontId="4" fillId="0" borderId="53" xfId="0" applyNumberFormat="1" applyFont="1" applyFill="1" applyBorder="1" applyAlignment="1">
      <alignment vertical="center"/>
    </xf>
    <xf numFmtId="180" fontId="4" fillId="0" borderId="54" xfId="0" applyNumberFormat="1" applyFont="1" applyFill="1" applyBorder="1" applyAlignment="1" applyProtection="1">
      <alignment vertical="center" wrapText="1"/>
      <protection/>
    </xf>
    <xf numFmtId="0" fontId="1" fillId="0" borderId="54" xfId="0" applyNumberFormat="1" applyFont="1" applyFill="1" applyBorder="1" applyAlignment="1">
      <alignment vertical="center"/>
    </xf>
    <xf numFmtId="0" fontId="4" fillId="0" borderId="53" xfId="0" applyNumberFormat="1" applyFont="1" applyFill="1" applyBorder="1" applyAlignment="1">
      <alignment vertical="center"/>
    </xf>
    <xf numFmtId="0" fontId="4" fillId="0" borderId="35" xfId="0" applyNumberFormat="1" applyFont="1" applyFill="1" applyBorder="1" applyAlignment="1">
      <alignment vertical="center"/>
    </xf>
    <xf numFmtId="180" fontId="4" fillId="0" borderId="37" xfId="0" applyNumberFormat="1" applyFont="1" applyFill="1" applyBorder="1" applyAlignment="1" applyProtection="1">
      <alignment vertical="center" wrapText="1"/>
      <protection/>
    </xf>
    <xf numFmtId="0" fontId="1" fillId="0" borderId="55" xfId="0" applyNumberFormat="1" applyFont="1" applyFill="1" applyBorder="1" applyAlignment="1">
      <alignment vertical="center"/>
    </xf>
    <xf numFmtId="180" fontId="4" fillId="0" borderId="38" xfId="0" applyNumberFormat="1" applyFont="1" applyFill="1" applyBorder="1" applyAlignment="1" applyProtection="1">
      <alignment vertical="center" wrapText="1"/>
      <protection/>
    </xf>
    <xf numFmtId="180" fontId="4" fillId="0" borderId="55" xfId="0" applyNumberFormat="1" applyFont="1" applyFill="1" applyBorder="1" applyAlignment="1" applyProtection="1">
      <alignment vertical="center" wrapText="1"/>
      <protection/>
    </xf>
    <xf numFmtId="180" fontId="4" fillId="0" borderId="42" xfId="0" applyNumberFormat="1" applyFont="1" applyFill="1" applyBorder="1" applyAlignment="1" applyProtection="1">
      <alignment vertical="center" wrapText="1"/>
      <protection/>
    </xf>
    <xf numFmtId="0" fontId="4" fillId="0" borderId="35" xfId="0" applyNumberFormat="1" applyFont="1" applyFill="1" applyBorder="1" applyAlignment="1">
      <alignment horizontal="center" vertical="center"/>
    </xf>
    <xf numFmtId="180" fontId="4" fillId="0" borderId="42" xfId="0" applyNumberFormat="1" applyFont="1" applyFill="1" applyBorder="1" applyAlignment="1">
      <alignment vertical="center" wrapText="1"/>
    </xf>
    <xf numFmtId="0" fontId="4" fillId="0" borderId="54" xfId="0" applyNumberFormat="1" applyFont="1" applyFill="1" applyBorder="1" applyAlignment="1">
      <alignment horizontal="center" vertical="center"/>
    </xf>
    <xf numFmtId="180" fontId="4" fillId="0" borderId="54" xfId="0" applyNumberFormat="1" applyFont="1" applyFill="1" applyBorder="1" applyAlignment="1">
      <alignment vertical="center" wrapText="1"/>
    </xf>
    <xf numFmtId="0" fontId="4" fillId="0" borderId="54" xfId="0" applyNumberFormat="1" applyFont="1" applyFill="1" applyBorder="1" applyAlignment="1">
      <alignment vertical="center"/>
    </xf>
    <xf numFmtId="180" fontId="4" fillId="0" borderId="42" xfId="0" applyNumberFormat="1" applyFont="1" applyFill="1" applyBorder="1" applyAlignment="1">
      <alignment horizontal="right" vertical="center" wrapText="1"/>
    </xf>
    <xf numFmtId="0" fontId="4" fillId="46" borderId="0" xfId="0" applyNumberFormat="1" applyFont="1" applyFill="1" applyAlignment="1">
      <alignment/>
    </xf>
    <xf numFmtId="0" fontId="4" fillId="46" borderId="0" xfId="0" applyNumberFormat="1" applyFont="1" applyFill="1" applyAlignment="1">
      <alignment/>
    </xf>
    <xf numFmtId="0" fontId="4" fillId="0" borderId="21" xfId="0" applyNumberFormat="1" applyFont="1" applyFill="1" applyBorder="1" applyAlignment="1">
      <alignment horizontal="center" vertical="center"/>
    </xf>
    <xf numFmtId="0" fontId="4" fillId="0" borderId="33" xfId="0" applyNumberFormat="1" applyFont="1" applyFill="1" applyBorder="1" applyAlignment="1">
      <alignment horizontal="center" vertical="center"/>
    </xf>
    <xf numFmtId="0" fontId="4" fillId="0" borderId="22" xfId="0" applyNumberFormat="1" applyFont="1" applyFill="1" applyBorder="1" applyAlignment="1">
      <alignment horizontal="center" vertical="center"/>
    </xf>
    <xf numFmtId="0" fontId="4" fillId="46" borderId="43" xfId="0" applyNumberFormat="1" applyFont="1" applyFill="1" applyBorder="1" applyAlignment="1" applyProtection="1">
      <alignment horizontal="center" vertical="center"/>
      <protection/>
    </xf>
    <xf numFmtId="0" fontId="4" fillId="46" borderId="42" xfId="0" applyNumberFormat="1" applyFont="1" applyFill="1" applyBorder="1" applyAlignment="1" applyProtection="1">
      <alignment horizontal="center" vertical="center"/>
      <protection/>
    </xf>
    <xf numFmtId="0" fontId="4" fillId="0" borderId="42" xfId="0" applyNumberFormat="1" applyFont="1" applyFill="1" applyBorder="1" applyAlignment="1" applyProtection="1">
      <alignment horizontal="center" vertical="center" wrapText="1"/>
      <protection/>
    </xf>
    <xf numFmtId="0" fontId="4" fillId="0" borderId="46" xfId="0" applyNumberFormat="1" applyFont="1" applyFill="1" applyBorder="1" applyAlignment="1" applyProtection="1">
      <alignment horizontal="center" vertical="center" wrapText="1"/>
      <protection/>
    </xf>
    <xf numFmtId="0" fontId="4" fillId="0" borderId="36" xfId="0" applyNumberFormat="1" applyFont="1" applyFill="1" applyBorder="1" applyAlignment="1" applyProtection="1">
      <alignment horizontal="center" vertical="center" wrapText="1"/>
      <protection/>
    </xf>
    <xf numFmtId="0" fontId="4" fillId="46" borderId="38" xfId="0" applyNumberFormat="1" applyFont="1" applyFill="1" applyBorder="1" applyAlignment="1">
      <alignment horizontal="center" vertical="center" wrapText="1"/>
    </xf>
    <xf numFmtId="0" fontId="4" fillId="0" borderId="39" xfId="0" applyNumberFormat="1" applyFont="1" applyFill="1" applyBorder="1" applyAlignment="1">
      <alignment horizontal="center" vertical="center" wrapText="1"/>
    </xf>
    <xf numFmtId="0" fontId="4" fillId="0" borderId="35" xfId="0" applyNumberFormat="1" applyFont="1" applyFill="1" applyBorder="1" applyAlignment="1" applyProtection="1">
      <alignment horizontal="center" vertical="center" wrapText="1"/>
      <protection/>
    </xf>
    <xf numFmtId="0" fontId="4" fillId="0" borderId="43"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vertical="center" wrapText="1"/>
      <protection/>
    </xf>
    <xf numFmtId="49" fontId="4" fillId="0" borderId="37" xfId="0" applyNumberFormat="1" applyFont="1" applyFill="1" applyBorder="1" applyAlignment="1" applyProtection="1">
      <alignment vertical="center" wrapText="1"/>
      <protection/>
    </xf>
    <xf numFmtId="0" fontId="4" fillId="46" borderId="0" xfId="0" applyNumberFormat="1" applyFont="1" applyFill="1" applyAlignment="1">
      <alignment horizontal="right" vertical="center"/>
    </xf>
    <xf numFmtId="180" fontId="4" fillId="0" borderId="44" xfId="0" applyNumberFormat="1" applyFont="1" applyFill="1" applyBorder="1" applyAlignment="1" applyProtection="1">
      <alignment vertical="center" wrapText="1"/>
      <protection/>
    </xf>
    <xf numFmtId="0" fontId="1" fillId="46" borderId="42" xfId="0" applyNumberFormat="1" applyFont="1" applyFill="1" applyBorder="1" applyAlignment="1" applyProtection="1">
      <alignment horizontal="center" vertical="center" wrapText="1"/>
      <protection/>
    </xf>
    <xf numFmtId="1" fontId="0" fillId="0" borderId="21" xfId="0" applyNumberFormat="1" applyFont="1" applyFill="1" applyBorder="1" applyAlignment="1">
      <alignment horizontal="center" vertical="center"/>
    </xf>
    <xf numFmtId="1" fontId="0" fillId="0" borderId="33" xfId="0" applyNumberFormat="1" applyFont="1" applyFill="1" applyBorder="1" applyAlignment="1">
      <alignment horizontal="center" vertical="center"/>
    </xf>
    <xf numFmtId="181" fontId="1" fillId="0" borderId="35" xfId="0" applyNumberFormat="1" applyFont="1" applyFill="1" applyBorder="1" applyAlignment="1" applyProtection="1">
      <alignment horizontal="center" vertical="center" wrapText="1"/>
      <protection/>
    </xf>
    <xf numFmtId="0" fontId="1" fillId="46" borderId="35" xfId="0" applyNumberFormat="1" applyFont="1" applyFill="1" applyBorder="1" applyAlignment="1" applyProtection="1">
      <alignment horizontal="center" vertical="center" wrapText="1"/>
      <protection/>
    </xf>
    <xf numFmtId="181" fontId="1" fillId="0" borderId="41" xfId="0" applyNumberFormat="1" applyFont="1" applyFill="1" applyBorder="1" applyAlignment="1" applyProtection="1">
      <alignment horizontal="center" vertical="center" wrapText="1"/>
      <protection/>
    </xf>
    <xf numFmtId="0" fontId="1" fillId="46" borderId="41" xfId="0" applyNumberFormat="1" applyFont="1" applyFill="1" applyBorder="1" applyAlignment="1" applyProtection="1">
      <alignment horizontal="center" vertical="center" wrapText="1"/>
      <protection/>
    </xf>
    <xf numFmtId="0" fontId="1" fillId="46" borderId="0" xfId="0" applyNumberFormat="1" applyFont="1" applyFill="1" applyAlignment="1" applyProtection="1">
      <alignment horizontal="right" vertical="center"/>
      <protection/>
    </xf>
    <xf numFmtId="1" fontId="0" fillId="0" borderId="22" xfId="0" applyNumberFormat="1" applyFont="1" applyFill="1" applyBorder="1" applyAlignment="1">
      <alignment horizontal="center" vertical="center"/>
    </xf>
    <xf numFmtId="180" fontId="4" fillId="0" borderId="35" xfId="0" applyNumberFormat="1" applyFont="1" applyFill="1" applyBorder="1" applyAlignment="1" applyProtection="1">
      <alignment vertical="center" wrapText="1"/>
      <protection/>
    </xf>
    <xf numFmtId="0" fontId="4" fillId="0" borderId="34" xfId="0" applyNumberFormat="1" applyFont="1" applyFill="1" applyBorder="1" applyAlignment="1">
      <alignment vertical="center"/>
    </xf>
    <xf numFmtId="180" fontId="4" fillId="0" borderId="35" xfId="0" applyNumberFormat="1" applyFont="1" applyFill="1" applyBorder="1" applyAlignment="1">
      <alignment vertical="center" wrapText="1"/>
    </xf>
    <xf numFmtId="180" fontId="4" fillId="0" borderId="35" xfId="0" applyNumberFormat="1" applyFont="1" applyFill="1" applyBorder="1" applyAlignment="1">
      <alignment horizontal="right" vertical="center" wrapText="1"/>
    </xf>
    <xf numFmtId="0" fontId="3" fillId="0" borderId="0" xfId="0" applyNumberFormat="1" applyFont="1" applyFill="1" applyAlignment="1">
      <alignment horizontal="center"/>
    </xf>
    <xf numFmtId="0" fontId="9" fillId="0" borderId="0" xfId="0" applyNumberFormat="1" applyFont="1" applyFill="1" applyAlignment="1">
      <alignment/>
    </xf>
    <xf numFmtId="0" fontId="8" fillId="0" borderId="0" xfId="0" applyNumberFormat="1" applyFont="1" applyFill="1" applyAlignment="1">
      <alignment horizontal="center"/>
    </xf>
  </cellXfs>
  <cellStyles count="90">
    <cellStyle name="Normal" xfId="0"/>
    <cellStyle name="Currency [0]" xfId="15"/>
    <cellStyle name="20% - Accent1 1"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标题 4" xfId="29"/>
    <cellStyle name="Note 1" xfId="30"/>
    <cellStyle name="60% - 强调文字颜色 2" xfId="31"/>
    <cellStyle name="警告文本" xfId="32"/>
    <cellStyle name="标题" xfId="33"/>
    <cellStyle name="60% - Accent4 1" xfId="34"/>
    <cellStyle name="解释性文本" xfId="35"/>
    <cellStyle name="标题 1" xfId="36"/>
    <cellStyle name="标题 2" xfId="37"/>
    <cellStyle name="40% - Accent1 1"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Input 1" xfId="57"/>
    <cellStyle name="40% - Accent3 1" xfId="58"/>
    <cellStyle name="强调文字颜色 3" xfId="59"/>
    <cellStyle name="强调文字颜色 4" xfId="60"/>
    <cellStyle name="20% - 强调文字颜色 4" xfId="61"/>
    <cellStyle name="40% - Accent2 1" xfId="62"/>
    <cellStyle name="40% - 强调文字颜色 4" xfId="63"/>
    <cellStyle name="强调文字颜色 5" xfId="64"/>
    <cellStyle name="40% - 强调文字颜色 5" xfId="65"/>
    <cellStyle name="Heading 3 1" xfId="66"/>
    <cellStyle name="60% - Accent3 1" xfId="67"/>
    <cellStyle name="60% - 强调文字颜色 5" xfId="68"/>
    <cellStyle name="强调文字颜色 6" xfId="69"/>
    <cellStyle name="40% - 强调文字颜色 6" xfId="70"/>
    <cellStyle name="60% - 强调文字颜色 6" xfId="71"/>
    <cellStyle name="20% - Accent2 1" xfId="72"/>
    <cellStyle name="20% - Accent3 1" xfId="73"/>
    <cellStyle name="20% - Accent4 1" xfId="74"/>
    <cellStyle name="60% - Accent1 1" xfId="75"/>
    <cellStyle name="20% - Accent5 1" xfId="76"/>
    <cellStyle name="60% - Accent2 1" xfId="77"/>
    <cellStyle name="20% - Accent6 1" xfId="78"/>
    <cellStyle name="40% - Accent4 1" xfId="79"/>
    <cellStyle name="40% - Accent5 1" xfId="80"/>
    <cellStyle name="40% - Accent6 1" xfId="81"/>
    <cellStyle name="60% - Accent5 1" xfId="82"/>
    <cellStyle name="60% - Accent6 1" xfId="83"/>
    <cellStyle name="Accent1 1" xfId="84"/>
    <cellStyle name="Accent2 1" xfId="85"/>
    <cellStyle name="Accent3 1" xfId="86"/>
    <cellStyle name="Accent4 1" xfId="87"/>
    <cellStyle name="Accent5 1" xfId="88"/>
    <cellStyle name="Accent6 1" xfId="89"/>
    <cellStyle name="Bad 1" xfId="90"/>
    <cellStyle name="Calculation 1" xfId="91"/>
    <cellStyle name="Check Cell 1" xfId="92"/>
    <cellStyle name="Explanatory Text 1" xfId="93"/>
    <cellStyle name="Good 1" xfId="94"/>
    <cellStyle name="Heading 1 1" xfId="95"/>
    <cellStyle name="Heading 2 1" xfId="96"/>
    <cellStyle name="Heading 4 1" xfId="97"/>
    <cellStyle name="Linked Cell 1" xfId="98"/>
    <cellStyle name="Neutral 1" xfId="99"/>
    <cellStyle name="Output 1" xfId="100"/>
    <cellStyle name="Title 1" xfId="101"/>
    <cellStyle name="Total 1" xfId="102"/>
    <cellStyle name="Warning Text 1"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2"/>
  <sheetViews>
    <sheetView showGridLines="0" showZeros="0" workbookViewId="0" topLeftCell="A1">
      <selection activeCell="A53" sqref="A53"/>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 min="5" max="7" width="8.66015625" style="0" bestFit="1" customWidth="1"/>
    <col min="8" max="16384" width="9" style="0" bestFit="1" customWidth="1"/>
  </cols>
  <sheetData>
    <row r="1" spans="1:4" ht="20.25" customHeight="1">
      <c r="A1" s="120"/>
      <c r="B1" s="120"/>
      <c r="C1" s="120"/>
      <c r="D1" s="60" t="s">
        <v>0</v>
      </c>
    </row>
    <row r="2" spans="1:4" ht="20.25" customHeight="1">
      <c r="A2" s="36" t="s">
        <v>1</v>
      </c>
      <c r="B2" s="36"/>
      <c r="C2" s="36"/>
      <c r="D2" s="36"/>
    </row>
    <row r="3" spans="1:4" ht="20.25" customHeight="1">
      <c r="A3" s="121" t="s">
        <v>2</v>
      </c>
      <c r="B3" s="121"/>
      <c r="C3" s="58"/>
      <c r="D3" s="39" t="s">
        <v>3</v>
      </c>
    </row>
    <row r="4" spans="1:4" ht="20.25" customHeight="1">
      <c r="A4" s="122" t="s">
        <v>4</v>
      </c>
      <c r="B4" s="123"/>
      <c r="C4" s="122" t="s">
        <v>5</v>
      </c>
      <c r="D4" s="123"/>
    </row>
    <row r="5" spans="1:4" ht="20.25" customHeight="1">
      <c r="A5" s="125" t="s">
        <v>6</v>
      </c>
      <c r="B5" s="125" t="s">
        <v>7</v>
      </c>
      <c r="C5" s="125" t="s">
        <v>6</v>
      </c>
      <c r="D5" s="127" t="s">
        <v>7</v>
      </c>
    </row>
    <row r="6" spans="1:4" ht="20.25" customHeight="1">
      <c r="A6" s="139" t="s">
        <v>8</v>
      </c>
      <c r="B6" s="178">
        <v>29710.84</v>
      </c>
      <c r="C6" s="139" t="s">
        <v>9</v>
      </c>
      <c r="D6" s="178">
        <v>0</v>
      </c>
    </row>
    <row r="7" spans="1:4" ht="20.25" customHeight="1">
      <c r="A7" s="139" t="s">
        <v>10</v>
      </c>
      <c r="B7" s="129">
        <v>0</v>
      </c>
      <c r="C7" s="139" t="s">
        <v>11</v>
      </c>
      <c r="D7" s="178">
        <v>0</v>
      </c>
    </row>
    <row r="8" spans="1:4" ht="20.25" customHeight="1">
      <c r="A8" s="128" t="s">
        <v>12</v>
      </c>
      <c r="B8" s="178">
        <v>0</v>
      </c>
      <c r="C8" s="179" t="s">
        <v>13</v>
      </c>
      <c r="D8" s="178">
        <v>0</v>
      </c>
    </row>
    <row r="9" spans="1:4" ht="20.25" customHeight="1">
      <c r="A9" s="139" t="s">
        <v>14</v>
      </c>
      <c r="B9" s="168">
        <v>533817.36</v>
      </c>
      <c r="C9" s="139" t="s">
        <v>15</v>
      </c>
      <c r="D9" s="178">
        <v>0</v>
      </c>
    </row>
    <row r="10" spans="1:4" ht="20.25" customHeight="1">
      <c r="A10" s="139" t="s">
        <v>16</v>
      </c>
      <c r="B10" s="178">
        <v>0</v>
      </c>
      <c r="C10" s="139" t="s">
        <v>17</v>
      </c>
      <c r="D10" s="178">
        <v>6572.85</v>
      </c>
    </row>
    <row r="11" spans="1:4" ht="20.25" customHeight="1">
      <c r="A11" s="139" t="s">
        <v>18</v>
      </c>
      <c r="B11" s="178">
        <v>20927.96</v>
      </c>
      <c r="C11" s="139" t="s">
        <v>19</v>
      </c>
      <c r="D11" s="178">
        <v>47058.77</v>
      </c>
    </row>
    <row r="12" spans="1:4" ht="20.25" customHeight="1">
      <c r="A12" s="139"/>
      <c r="B12" s="178"/>
      <c r="C12" s="139" t="s">
        <v>20</v>
      </c>
      <c r="D12" s="178">
        <v>0</v>
      </c>
    </row>
    <row r="13" spans="1:4" ht="20.25" customHeight="1">
      <c r="A13" s="132"/>
      <c r="B13" s="178"/>
      <c r="C13" s="139" t="s">
        <v>21</v>
      </c>
      <c r="D13" s="178">
        <v>17831.71</v>
      </c>
    </row>
    <row r="14" spans="1:4" ht="20.25" customHeight="1">
      <c r="A14" s="132"/>
      <c r="B14" s="178"/>
      <c r="C14" s="139" t="s">
        <v>22</v>
      </c>
      <c r="D14" s="178">
        <v>0</v>
      </c>
    </row>
    <row r="15" spans="1:4" ht="20.25" customHeight="1">
      <c r="A15" s="132"/>
      <c r="B15" s="178"/>
      <c r="C15" s="139" t="s">
        <v>23</v>
      </c>
      <c r="D15" s="178">
        <v>583326.64</v>
      </c>
    </row>
    <row r="16" spans="1:4" ht="20.25" customHeight="1">
      <c r="A16" s="132"/>
      <c r="B16" s="178"/>
      <c r="C16" s="139" t="s">
        <v>24</v>
      </c>
      <c r="D16" s="178">
        <v>0</v>
      </c>
    </row>
    <row r="17" spans="1:4" ht="20.25" customHeight="1">
      <c r="A17" s="132"/>
      <c r="B17" s="178"/>
      <c r="C17" s="139" t="s">
        <v>25</v>
      </c>
      <c r="D17" s="178">
        <v>0</v>
      </c>
    </row>
    <row r="18" spans="1:4" ht="20.25" customHeight="1">
      <c r="A18" s="132"/>
      <c r="B18" s="178"/>
      <c r="C18" s="139" t="s">
        <v>26</v>
      </c>
      <c r="D18" s="178">
        <v>54.3</v>
      </c>
    </row>
    <row r="19" spans="1:4" ht="20.25" customHeight="1">
      <c r="A19" s="132"/>
      <c r="B19" s="178"/>
      <c r="C19" s="139" t="s">
        <v>27</v>
      </c>
      <c r="D19" s="178">
        <v>0</v>
      </c>
    </row>
    <row r="20" spans="1:4" ht="20.25" customHeight="1">
      <c r="A20" s="132"/>
      <c r="B20" s="178"/>
      <c r="C20" s="139" t="s">
        <v>28</v>
      </c>
      <c r="D20" s="178">
        <v>0</v>
      </c>
    </row>
    <row r="21" spans="1:4" ht="20.25" customHeight="1">
      <c r="A21" s="132"/>
      <c r="B21" s="178"/>
      <c r="C21" s="139" t="s">
        <v>29</v>
      </c>
      <c r="D21" s="178">
        <v>0</v>
      </c>
    </row>
    <row r="22" spans="1:4" ht="20.25" customHeight="1">
      <c r="A22" s="132"/>
      <c r="B22" s="178"/>
      <c r="C22" s="139" t="s">
        <v>30</v>
      </c>
      <c r="D22" s="178">
        <v>0</v>
      </c>
    </row>
    <row r="23" spans="1:4" ht="20.25" customHeight="1">
      <c r="A23" s="132"/>
      <c r="B23" s="178"/>
      <c r="C23" s="139" t="s">
        <v>31</v>
      </c>
      <c r="D23" s="178">
        <v>0</v>
      </c>
    </row>
    <row r="24" spans="1:4" ht="20.25" customHeight="1">
      <c r="A24" s="132"/>
      <c r="B24" s="178"/>
      <c r="C24" s="139" t="s">
        <v>32</v>
      </c>
      <c r="D24" s="178">
        <v>0</v>
      </c>
    </row>
    <row r="25" spans="1:4" ht="20.25" customHeight="1">
      <c r="A25" s="132"/>
      <c r="B25" s="178"/>
      <c r="C25" s="139" t="s">
        <v>33</v>
      </c>
      <c r="D25" s="178">
        <v>9424.92</v>
      </c>
    </row>
    <row r="26" spans="1:4" ht="20.25" customHeight="1">
      <c r="A26" s="139"/>
      <c r="B26" s="178"/>
      <c r="C26" s="139" t="s">
        <v>34</v>
      </c>
      <c r="D26" s="178">
        <v>0</v>
      </c>
    </row>
    <row r="27" spans="1:4" ht="20.25" customHeight="1">
      <c r="A27" s="139"/>
      <c r="B27" s="178"/>
      <c r="C27" s="139" t="s">
        <v>35</v>
      </c>
      <c r="D27" s="178">
        <v>0</v>
      </c>
    </row>
    <row r="28" spans="1:4" ht="20.25" customHeight="1">
      <c r="A28" s="139" t="s">
        <v>36</v>
      </c>
      <c r="B28" s="178"/>
      <c r="C28" s="139" t="s">
        <v>37</v>
      </c>
      <c r="D28" s="178">
        <v>0</v>
      </c>
    </row>
    <row r="29" spans="1:4" ht="20.25" customHeight="1">
      <c r="A29" s="139"/>
      <c r="B29" s="178"/>
      <c r="C29" s="139" t="s">
        <v>38</v>
      </c>
      <c r="D29" s="178">
        <v>0</v>
      </c>
    </row>
    <row r="30" spans="1:4" ht="20.25" customHeight="1">
      <c r="A30" s="139"/>
      <c r="B30" s="178"/>
      <c r="C30" s="139" t="s">
        <v>39</v>
      </c>
      <c r="D30" s="178">
        <v>0</v>
      </c>
    </row>
    <row r="31" spans="1:4" ht="20.25" customHeight="1">
      <c r="A31" s="139"/>
      <c r="B31" s="178"/>
      <c r="C31" s="139" t="s">
        <v>40</v>
      </c>
      <c r="D31" s="178">
        <v>0</v>
      </c>
    </row>
    <row r="32" spans="1:4" ht="20.25" customHeight="1">
      <c r="A32" s="139"/>
      <c r="B32" s="178"/>
      <c r="C32" s="139" t="s">
        <v>41</v>
      </c>
      <c r="D32" s="178">
        <v>0</v>
      </c>
    </row>
    <row r="33" spans="1:4" ht="20.25" customHeight="1">
      <c r="A33" s="139"/>
      <c r="B33" s="178"/>
      <c r="C33" s="139" t="s">
        <v>42</v>
      </c>
      <c r="D33" s="178">
        <v>0</v>
      </c>
    </row>
    <row r="34" spans="1:4" ht="20.25" customHeight="1">
      <c r="A34" s="139"/>
      <c r="B34" s="178"/>
      <c r="C34" s="139" t="s">
        <v>43</v>
      </c>
      <c r="D34" s="178">
        <v>0</v>
      </c>
    </row>
    <row r="35" spans="1:4" ht="20.25" customHeight="1">
      <c r="A35" s="139"/>
      <c r="B35" s="178"/>
      <c r="C35" s="139"/>
      <c r="D35" s="180"/>
    </row>
    <row r="36" spans="1:4" ht="20.25" customHeight="1">
      <c r="A36" s="145" t="s">
        <v>44</v>
      </c>
      <c r="B36" s="180">
        <f>SUM(B6:B34)</f>
        <v>584456.1599999999</v>
      </c>
      <c r="C36" s="145" t="s">
        <v>45</v>
      </c>
      <c r="D36" s="180">
        <f>SUM(D6:D34)</f>
        <v>664269.1900000001</v>
      </c>
    </row>
    <row r="37" spans="1:4" ht="20.25" customHeight="1">
      <c r="A37" s="139" t="s">
        <v>46</v>
      </c>
      <c r="B37" s="178">
        <v>55457.12</v>
      </c>
      <c r="C37" s="139" t="s">
        <v>47</v>
      </c>
      <c r="D37" s="178">
        <v>0</v>
      </c>
    </row>
    <row r="38" spans="1:4" ht="20.25" customHeight="1">
      <c r="A38" s="139" t="s">
        <v>48</v>
      </c>
      <c r="B38" s="178">
        <v>24355.91</v>
      </c>
      <c r="C38" s="139" t="s">
        <v>49</v>
      </c>
      <c r="D38" s="178">
        <v>0</v>
      </c>
    </row>
    <row r="39" spans="1:4" ht="20.25" customHeight="1">
      <c r="A39" s="139"/>
      <c r="B39" s="178"/>
      <c r="C39" s="139" t="s">
        <v>50</v>
      </c>
      <c r="D39" s="178">
        <v>0</v>
      </c>
    </row>
    <row r="40" spans="1:4" ht="20.25" customHeight="1">
      <c r="A40" s="139"/>
      <c r="B40" s="181"/>
      <c r="C40" s="139"/>
      <c r="D40" s="180"/>
    </row>
    <row r="41" spans="1:4" ht="20.25" customHeight="1">
      <c r="A41" s="145" t="s">
        <v>51</v>
      </c>
      <c r="B41" s="181">
        <f>SUM(B36:B38)</f>
        <v>664269.19</v>
      </c>
      <c r="C41" s="145" t="s">
        <v>52</v>
      </c>
      <c r="D41" s="180">
        <f>SUM(D36,D37,D39)</f>
        <v>664269.1900000001</v>
      </c>
    </row>
    <row r="42" spans="1:4" ht="20.25" customHeight="1">
      <c r="A42" s="182"/>
      <c r="B42" s="183"/>
      <c r="C42" s="184"/>
      <c r="D42" s="120"/>
    </row>
  </sheetData>
  <sheetProtection/>
  <mergeCells count="3">
    <mergeCell ref="A2:D2"/>
    <mergeCell ref="A4:B4"/>
    <mergeCell ref="C4:D4"/>
  </mergeCells>
  <printOptions horizontalCentered="1"/>
  <pageMargins left="0.59" right="0.59" top="0.98" bottom="0.98" header="0.51" footer="0.51"/>
  <pageSetup errors="blank" horizontalDpi="600" verticalDpi="600" orientation="landscape" paperSize="9" scale="55"/>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 min="246" max="16384" width="9" style="0" bestFit="1" customWidth="1"/>
  </cols>
  <sheetData>
    <row r="1" spans="1:8" ht="19.5" customHeight="1">
      <c r="A1" s="33"/>
      <c r="B1" s="34"/>
      <c r="C1" s="34"/>
      <c r="D1" s="34"/>
      <c r="E1" s="34"/>
      <c r="F1" s="34"/>
      <c r="G1" s="34"/>
      <c r="H1" s="35" t="s">
        <v>544</v>
      </c>
    </row>
    <row r="2" spans="1:8" ht="19.5" customHeight="1">
      <c r="A2" s="36" t="s">
        <v>545</v>
      </c>
      <c r="B2" s="36"/>
      <c r="C2" s="36"/>
      <c r="D2" s="36"/>
      <c r="E2" s="36"/>
      <c r="F2" s="36"/>
      <c r="G2" s="36"/>
      <c r="H2" s="36"/>
    </row>
    <row r="3" spans="1:8" ht="19.5" customHeight="1">
      <c r="A3" s="37" t="s">
        <v>36</v>
      </c>
      <c r="B3" s="37"/>
      <c r="C3" s="37"/>
      <c r="D3" s="37"/>
      <c r="E3" s="37"/>
      <c r="F3" s="38"/>
      <c r="G3" s="38"/>
      <c r="H3" s="39" t="s">
        <v>3</v>
      </c>
    </row>
    <row r="4" spans="1:8" ht="19.5" customHeight="1">
      <c r="A4" s="40" t="s">
        <v>55</v>
      </c>
      <c r="B4" s="41"/>
      <c r="C4" s="41"/>
      <c r="D4" s="41"/>
      <c r="E4" s="42"/>
      <c r="F4" s="43" t="s">
        <v>546</v>
      </c>
      <c r="G4" s="44"/>
      <c r="H4" s="44"/>
    </row>
    <row r="5" spans="1:8" ht="19.5" customHeight="1">
      <c r="A5" s="40" t="s">
        <v>66</v>
      </c>
      <c r="B5" s="41"/>
      <c r="C5" s="42"/>
      <c r="D5" s="45" t="s">
        <v>67</v>
      </c>
      <c r="E5" s="46" t="s">
        <v>162</v>
      </c>
      <c r="F5" s="47" t="s">
        <v>56</v>
      </c>
      <c r="G5" s="47" t="s">
        <v>158</v>
      </c>
      <c r="H5" s="44" t="s">
        <v>159</v>
      </c>
    </row>
    <row r="6" spans="1:8" ht="19.5" customHeight="1">
      <c r="A6" s="48" t="s">
        <v>76</v>
      </c>
      <c r="B6" s="49" t="s">
        <v>77</v>
      </c>
      <c r="C6" s="50" t="s">
        <v>78</v>
      </c>
      <c r="D6" s="51"/>
      <c r="E6" s="52"/>
      <c r="F6" s="53"/>
      <c r="G6" s="53"/>
      <c r="H6" s="54"/>
    </row>
    <row r="7" spans="1:8" ht="19.5" customHeight="1">
      <c r="A7" s="55" t="s">
        <v>36</v>
      </c>
      <c r="B7" s="55" t="s">
        <v>36</v>
      </c>
      <c r="C7" s="55" t="s">
        <v>36</v>
      </c>
      <c r="D7" s="55" t="s">
        <v>36</v>
      </c>
      <c r="E7" s="55" t="s">
        <v>36</v>
      </c>
      <c r="F7" s="56">
        <f aca="true" t="shared" si="0" ref="F7:F16">SUM(G7:H7)</f>
        <v>0</v>
      </c>
      <c r="G7" s="57" t="s">
        <v>36</v>
      </c>
      <c r="H7" s="56" t="s">
        <v>36</v>
      </c>
    </row>
    <row r="8" spans="1:8" ht="19.5" customHeight="1">
      <c r="A8" s="55" t="s">
        <v>36</v>
      </c>
      <c r="B8" s="55" t="s">
        <v>36</v>
      </c>
      <c r="C8" s="55" t="s">
        <v>36</v>
      </c>
      <c r="D8" s="55" t="s">
        <v>36</v>
      </c>
      <c r="E8" s="55" t="s">
        <v>36</v>
      </c>
      <c r="F8" s="56">
        <f t="shared" si="0"/>
        <v>0</v>
      </c>
      <c r="G8" s="57" t="s">
        <v>36</v>
      </c>
      <c r="H8" s="56" t="s">
        <v>36</v>
      </c>
    </row>
    <row r="9" spans="1:8" ht="19.5" customHeight="1">
      <c r="A9" s="55" t="s">
        <v>36</v>
      </c>
      <c r="B9" s="55" t="s">
        <v>36</v>
      </c>
      <c r="C9" s="55" t="s">
        <v>36</v>
      </c>
      <c r="D9" s="55" t="s">
        <v>36</v>
      </c>
      <c r="E9" s="55" t="s">
        <v>36</v>
      </c>
      <c r="F9" s="56">
        <f t="shared" si="0"/>
        <v>0</v>
      </c>
      <c r="G9" s="57" t="s">
        <v>36</v>
      </c>
      <c r="H9" s="56" t="s">
        <v>36</v>
      </c>
    </row>
    <row r="10" spans="1:8" ht="19.5" customHeight="1">
      <c r="A10" s="55" t="s">
        <v>36</v>
      </c>
      <c r="B10" s="55" t="s">
        <v>36</v>
      </c>
      <c r="C10" s="55" t="s">
        <v>36</v>
      </c>
      <c r="D10" s="55" t="s">
        <v>36</v>
      </c>
      <c r="E10" s="55" t="s">
        <v>36</v>
      </c>
      <c r="F10" s="56">
        <f t="shared" si="0"/>
        <v>0</v>
      </c>
      <c r="G10" s="57" t="s">
        <v>36</v>
      </c>
      <c r="H10" s="56" t="s">
        <v>36</v>
      </c>
    </row>
    <row r="11" spans="1:8" ht="19.5" customHeight="1">
      <c r="A11" s="55" t="s">
        <v>36</v>
      </c>
      <c r="B11" s="55" t="s">
        <v>36</v>
      </c>
      <c r="C11" s="55" t="s">
        <v>36</v>
      </c>
      <c r="D11" s="55" t="s">
        <v>36</v>
      </c>
      <c r="E11" s="55" t="s">
        <v>36</v>
      </c>
      <c r="F11" s="56">
        <f t="shared" si="0"/>
        <v>0</v>
      </c>
      <c r="G11" s="57" t="s">
        <v>36</v>
      </c>
      <c r="H11" s="56" t="s">
        <v>36</v>
      </c>
    </row>
    <row r="12" spans="1:8" ht="19.5" customHeight="1">
      <c r="A12" s="55" t="s">
        <v>36</v>
      </c>
      <c r="B12" s="55" t="s">
        <v>36</v>
      </c>
      <c r="C12" s="55" t="s">
        <v>36</v>
      </c>
      <c r="D12" s="55" t="s">
        <v>36</v>
      </c>
      <c r="E12" s="55" t="s">
        <v>36</v>
      </c>
      <c r="F12" s="56">
        <f t="shared" si="0"/>
        <v>0</v>
      </c>
      <c r="G12" s="57" t="s">
        <v>36</v>
      </c>
      <c r="H12" s="56" t="s">
        <v>36</v>
      </c>
    </row>
    <row r="13" spans="1:8" ht="19.5" customHeight="1">
      <c r="A13" s="55" t="s">
        <v>36</v>
      </c>
      <c r="B13" s="55" t="s">
        <v>36</v>
      </c>
      <c r="C13" s="55" t="s">
        <v>36</v>
      </c>
      <c r="D13" s="55" t="s">
        <v>36</v>
      </c>
      <c r="E13" s="55" t="s">
        <v>36</v>
      </c>
      <c r="F13" s="56">
        <f t="shared" si="0"/>
        <v>0</v>
      </c>
      <c r="G13" s="57" t="s">
        <v>36</v>
      </c>
      <c r="H13" s="56" t="s">
        <v>36</v>
      </c>
    </row>
    <row r="14" spans="1:8" ht="19.5" customHeight="1">
      <c r="A14" s="55" t="s">
        <v>36</v>
      </c>
      <c r="B14" s="55" t="s">
        <v>36</v>
      </c>
      <c r="C14" s="55" t="s">
        <v>36</v>
      </c>
      <c r="D14" s="55" t="s">
        <v>36</v>
      </c>
      <c r="E14" s="55" t="s">
        <v>36</v>
      </c>
      <c r="F14" s="56">
        <f t="shared" si="0"/>
        <v>0</v>
      </c>
      <c r="G14" s="57" t="s">
        <v>36</v>
      </c>
      <c r="H14" s="56" t="s">
        <v>36</v>
      </c>
    </row>
    <row r="15" spans="1:8" ht="19.5" customHeight="1">
      <c r="A15" s="55" t="s">
        <v>36</v>
      </c>
      <c r="B15" s="55" t="s">
        <v>36</v>
      </c>
      <c r="C15" s="55" t="s">
        <v>36</v>
      </c>
      <c r="D15" s="55" t="s">
        <v>36</v>
      </c>
      <c r="E15" s="55" t="s">
        <v>36</v>
      </c>
      <c r="F15" s="56">
        <f t="shared" si="0"/>
        <v>0</v>
      </c>
      <c r="G15" s="57" t="s">
        <v>36</v>
      </c>
      <c r="H15" s="56" t="s">
        <v>36</v>
      </c>
    </row>
    <row r="16" spans="1:8" ht="19.5" customHeight="1">
      <c r="A16" s="55" t="s">
        <v>36</v>
      </c>
      <c r="B16" s="55" t="s">
        <v>36</v>
      </c>
      <c r="C16" s="55" t="s">
        <v>36</v>
      </c>
      <c r="D16" s="55" t="s">
        <v>36</v>
      </c>
      <c r="E16" s="55" t="s">
        <v>36</v>
      </c>
      <c r="F16" s="56">
        <f t="shared" si="0"/>
        <v>0</v>
      </c>
      <c r="G16" s="57" t="s">
        <v>36</v>
      </c>
      <c r="H16" s="56" t="s">
        <v>36</v>
      </c>
    </row>
  </sheetData>
  <sheetProtection/>
  <mergeCells count="9">
    <mergeCell ref="A2:H2"/>
    <mergeCell ref="A4:E4"/>
    <mergeCell ref="F4:H4"/>
    <mergeCell ref="A5:C5"/>
    <mergeCell ref="D5:D6"/>
    <mergeCell ref="E5:E6"/>
    <mergeCell ref="F5:F6"/>
    <mergeCell ref="G5:G6"/>
    <mergeCell ref="H5:H6"/>
  </mergeCells>
  <printOptions horizontalCentered="1"/>
  <pageMargins left="0.59" right="0.59" top="0.98" bottom="0.98" header="0.51" footer="0.51"/>
  <pageSetup errors="blank" fitToHeight="1000" fitToWidth="1" horizontalDpi="600" verticalDpi="600" orientation="landscape" paperSize="9" scale="10"/>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 min="9" max="16384" width="9" style="0" bestFit="1" customWidth="1"/>
  </cols>
  <sheetData>
    <row r="1" spans="1:8" ht="19.5" customHeight="1">
      <c r="A1" s="58"/>
      <c r="B1" s="58"/>
      <c r="C1" s="58"/>
      <c r="D1" s="58"/>
      <c r="E1" s="59"/>
      <c r="F1" s="58"/>
      <c r="G1" s="58"/>
      <c r="H1" s="60" t="s">
        <v>547</v>
      </c>
    </row>
    <row r="2" spans="1:8" ht="25.5" customHeight="1">
      <c r="A2" s="36" t="s">
        <v>548</v>
      </c>
      <c r="B2" s="36"/>
      <c r="C2" s="36"/>
      <c r="D2" s="36"/>
      <c r="E2" s="36"/>
      <c r="F2" s="36"/>
      <c r="G2" s="36"/>
      <c r="H2" s="36"/>
    </row>
    <row r="3" spans="1:8" ht="19.5" customHeight="1">
      <c r="A3" s="38" t="s">
        <v>2</v>
      </c>
      <c r="B3" s="61"/>
      <c r="C3" s="61"/>
      <c r="D3" s="61"/>
      <c r="E3" s="61"/>
      <c r="F3" s="61"/>
      <c r="G3" s="61"/>
      <c r="H3" s="39" t="s">
        <v>3</v>
      </c>
    </row>
    <row r="4" spans="1:8" ht="19.5" customHeight="1">
      <c r="A4" s="62" t="s">
        <v>538</v>
      </c>
      <c r="B4" s="62" t="s">
        <v>539</v>
      </c>
      <c r="C4" s="44" t="s">
        <v>540</v>
      </c>
      <c r="D4" s="44"/>
      <c r="E4" s="44"/>
      <c r="F4" s="44"/>
      <c r="G4" s="44"/>
      <c r="H4" s="44"/>
    </row>
    <row r="5" spans="1:8" ht="19.5" customHeight="1">
      <c r="A5" s="62"/>
      <c r="B5" s="62"/>
      <c r="C5" s="63" t="s">
        <v>56</v>
      </c>
      <c r="D5" s="46" t="s">
        <v>287</v>
      </c>
      <c r="E5" s="64" t="s">
        <v>541</v>
      </c>
      <c r="F5" s="65"/>
      <c r="G5" s="65"/>
      <c r="H5" s="66" t="s">
        <v>292</v>
      </c>
    </row>
    <row r="6" spans="1:8" ht="33.75" customHeight="1">
      <c r="A6" s="52"/>
      <c r="B6" s="52"/>
      <c r="C6" s="67"/>
      <c r="D6" s="53"/>
      <c r="E6" s="68" t="s">
        <v>71</v>
      </c>
      <c r="F6" s="69" t="s">
        <v>542</v>
      </c>
      <c r="G6" s="70" t="s">
        <v>543</v>
      </c>
      <c r="H6" s="71"/>
    </row>
    <row r="7" spans="1:8" ht="19.5" customHeight="1">
      <c r="A7" s="55" t="s">
        <v>36</v>
      </c>
      <c r="B7" s="72" t="s">
        <v>36</v>
      </c>
      <c r="C7" s="57">
        <f aca="true" t="shared" si="0" ref="C7:C16">SUM(D7,F7:H7)</f>
        <v>0</v>
      </c>
      <c r="D7" s="73" t="s">
        <v>36</v>
      </c>
      <c r="E7" s="73">
        <f aca="true" t="shared" si="1" ref="E7:E16">SUM(F7:G7)</f>
        <v>0</v>
      </c>
      <c r="F7" s="73" t="s">
        <v>36</v>
      </c>
      <c r="G7" s="56" t="s">
        <v>36</v>
      </c>
      <c r="H7" s="74" t="s">
        <v>36</v>
      </c>
    </row>
    <row r="8" spans="1:8" ht="19.5" customHeight="1">
      <c r="A8" s="55" t="s">
        <v>36</v>
      </c>
      <c r="B8" s="72" t="s">
        <v>36</v>
      </c>
      <c r="C8" s="57">
        <f t="shared" si="0"/>
        <v>0</v>
      </c>
      <c r="D8" s="73" t="s">
        <v>36</v>
      </c>
      <c r="E8" s="73">
        <f t="shared" si="1"/>
        <v>0</v>
      </c>
      <c r="F8" s="73" t="s">
        <v>36</v>
      </c>
      <c r="G8" s="56" t="s">
        <v>36</v>
      </c>
      <c r="H8" s="74" t="s">
        <v>36</v>
      </c>
    </row>
    <row r="9" spans="1:8" ht="19.5" customHeight="1">
      <c r="A9" s="55" t="s">
        <v>36</v>
      </c>
      <c r="B9" s="72" t="s">
        <v>36</v>
      </c>
      <c r="C9" s="57">
        <f t="shared" si="0"/>
        <v>0</v>
      </c>
      <c r="D9" s="73" t="s">
        <v>36</v>
      </c>
      <c r="E9" s="73">
        <f t="shared" si="1"/>
        <v>0</v>
      </c>
      <c r="F9" s="73" t="s">
        <v>36</v>
      </c>
      <c r="G9" s="56" t="s">
        <v>36</v>
      </c>
      <c r="H9" s="74" t="s">
        <v>36</v>
      </c>
    </row>
    <row r="10" spans="1:8" ht="19.5" customHeight="1">
      <c r="A10" s="55" t="s">
        <v>36</v>
      </c>
      <c r="B10" s="72" t="s">
        <v>36</v>
      </c>
      <c r="C10" s="57">
        <f t="shared" si="0"/>
        <v>0</v>
      </c>
      <c r="D10" s="73" t="s">
        <v>36</v>
      </c>
      <c r="E10" s="73">
        <f t="shared" si="1"/>
        <v>0</v>
      </c>
      <c r="F10" s="73" t="s">
        <v>36</v>
      </c>
      <c r="G10" s="56" t="s">
        <v>36</v>
      </c>
      <c r="H10" s="74" t="s">
        <v>36</v>
      </c>
    </row>
    <row r="11" spans="1:8" ht="19.5" customHeight="1">
      <c r="A11" s="55" t="s">
        <v>36</v>
      </c>
      <c r="B11" s="72" t="s">
        <v>36</v>
      </c>
      <c r="C11" s="57">
        <f t="shared" si="0"/>
        <v>0</v>
      </c>
      <c r="D11" s="73" t="s">
        <v>36</v>
      </c>
      <c r="E11" s="73">
        <f t="shared" si="1"/>
        <v>0</v>
      </c>
      <c r="F11" s="73" t="s">
        <v>36</v>
      </c>
      <c r="G11" s="56" t="s">
        <v>36</v>
      </c>
      <c r="H11" s="74" t="s">
        <v>36</v>
      </c>
    </row>
    <row r="12" spans="1:8" ht="19.5" customHeight="1">
      <c r="A12" s="55" t="s">
        <v>36</v>
      </c>
      <c r="B12" s="72" t="s">
        <v>36</v>
      </c>
      <c r="C12" s="57">
        <f t="shared" si="0"/>
        <v>0</v>
      </c>
      <c r="D12" s="73" t="s">
        <v>36</v>
      </c>
      <c r="E12" s="73">
        <f t="shared" si="1"/>
        <v>0</v>
      </c>
      <c r="F12" s="73" t="s">
        <v>36</v>
      </c>
      <c r="G12" s="56" t="s">
        <v>36</v>
      </c>
      <c r="H12" s="74" t="s">
        <v>36</v>
      </c>
    </row>
    <row r="13" spans="1:8" ht="19.5" customHeight="1">
      <c r="A13" s="55" t="s">
        <v>36</v>
      </c>
      <c r="B13" s="72" t="s">
        <v>36</v>
      </c>
      <c r="C13" s="57">
        <f t="shared" si="0"/>
        <v>0</v>
      </c>
      <c r="D13" s="73" t="s">
        <v>36</v>
      </c>
      <c r="E13" s="73">
        <f t="shared" si="1"/>
        <v>0</v>
      </c>
      <c r="F13" s="73" t="s">
        <v>36</v>
      </c>
      <c r="G13" s="56" t="s">
        <v>36</v>
      </c>
      <c r="H13" s="74" t="s">
        <v>36</v>
      </c>
    </row>
    <row r="14" spans="1:8" ht="19.5" customHeight="1">
      <c r="A14" s="55" t="s">
        <v>36</v>
      </c>
      <c r="B14" s="72" t="s">
        <v>36</v>
      </c>
      <c r="C14" s="57">
        <f t="shared" si="0"/>
        <v>0</v>
      </c>
      <c r="D14" s="73" t="s">
        <v>36</v>
      </c>
      <c r="E14" s="73">
        <f t="shared" si="1"/>
        <v>0</v>
      </c>
      <c r="F14" s="73" t="s">
        <v>36</v>
      </c>
      <c r="G14" s="56" t="s">
        <v>36</v>
      </c>
      <c r="H14" s="74" t="s">
        <v>36</v>
      </c>
    </row>
    <row r="15" spans="1:8" ht="19.5" customHeight="1">
      <c r="A15" s="55" t="s">
        <v>36</v>
      </c>
      <c r="B15" s="72" t="s">
        <v>36</v>
      </c>
      <c r="C15" s="57">
        <f t="shared" si="0"/>
        <v>0</v>
      </c>
      <c r="D15" s="73" t="s">
        <v>36</v>
      </c>
      <c r="E15" s="73">
        <f t="shared" si="1"/>
        <v>0</v>
      </c>
      <c r="F15" s="73" t="s">
        <v>36</v>
      </c>
      <c r="G15" s="56" t="s">
        <v>36</v>
      </c>
      <c r="H15" s="74" t="s">
        <v>36</v>
      </c>
    </row>
    <row r="16" spans="1:8" ht="19.5" customHeight="1">
      <c r="A16" s="55" t="s">
        <v>36</v>
      </c>
      <c r="B16" s="72" t="s">
        <v>36</v>
      </c>
      <c r="C16" s="57">
        <f t="shared" si="0"/>
        <v>0</v>
      </c>
      <c r="D16" s="73" t="s">
        <v>36</v>
      </c>
      <c r="E16" s="73">
        <f t="shared" si="1"/>
        <v>0</v>
      </c>
      <c r="F16" s="73" t="s">
        <v>36</v>
      </c>
      <c r="G16" s="56" t="s">
        <v>36</v>
      </c>
      <c r="H16" s="74" t="s">
        <v>36</v>
      </c>
    </row>
  </sheetData>
  <sheetProtection/>
  <mergeCells count="7">
    <mergeCell ref="A2:H2"/>
    <mergeCell ref="C4:H4"/>
    <mergeCell ref="A4:A6"/>
    <mergeCell ref="B4:B6"/>
    <mergeCell ref="C5:C6"/>
    <mergeCell ref="D5:D6"/>
    <mergeCell ref="H5:H6"/>
  </mergeCells>
  <printOptions horizontalCentered="1"/>
  <pageMargins left="0.59" right="0.59" top="0.98" bottom="0.98" header="0.51" footer="0.51"/>
  <pageSetup errors="blank"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tabSelected="1"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 min="246" max="16384" width="9" style="0" bestFit="1" customWidth="1"/>
  </cols>
  <sheetData>
    <row r="1" spans="1:8" ht="19.5" customHeight="1">
      <c r="A1" s="33"/>
      <c r="B1" s="34"/>
      <c r="C1" s="34"/>
      <c r="D1" s="34"/>
      <c r="E1" s="34"/>
      <c r="F1" s="34"/>
      <c r="G1" s="34"/>
      <c r="H1" s="35" t="s">
        <v>549</v>
      </c>
    </row>
    <row r="2" spans="1:8" ht="19.5" customHeight="1">
      <c r="A2" s="36" t="s">
        <v>550</v>
      </c>
      <c r="B2" s="36"/>
      <c r="C2" s="36"/>
      <c r="D2" s="36"/>
      <c r="E2" s="36"/>
      <c r="F2" s="36"/>
      <c r="G2" s="36"/>
      <c r="H2" s="36"/>
    </row>
    <row r="3" spans="1:8" ht="19.5" customHeight="1">
      <c r="A3" s="37" t="s">
        <v>36</v>
      </c>
      <c r="B3" s="37"/>
      <c r="C3" s="37"/>
      <c r="D3" s="37"/>
      <c r="E3" s="37"/>
      <c r="F3" s="38"/>
      <c r="G3" s="38"/>
      <c r="H3" s="39" t="s">
        <v>3</v>
      </c>
    </row>
    <row r="4" spans="1:8" ht="19.5" customHeight="1">
      <c r="A4" s="40" t="s">
        <v>55</v>
      </c>
      <c r="B4" s="41"/>
      <c r="C4" s="41"/>
      <c r="D4" s="41"/>
      <c r="E4" s="42"/>
      <c r="F4" s="43" t="s">
        <v>551</v>
      </c>
      <c r="G4" s="44"/>
      <c r="H4" s="44"/>
    </row>
    <row r="5" spans="1:8" ht="19.5" customHeight="1">
      <c r="A5" s="40" t="s">
        <v>66</v>
      </c>
      <c r="B5" s="41"/>
      <c r="C5" s="42"/>
      <c r="D5" s="45" t="s">
        <v>67</v>
      </c>
      <c r="E5" s="46" t="s">
        <v>162</v>
      </c>
      <c r="F5" s="47" t="s">
        <v>56</v>
      </c>
      <c r="G5" s="47" t="s">
        <v>158</v>
      </c>
      <c r="H5" s="44" t="s">
        <v>159</v>
      </c>
    </row>
    <row r="6" spans="1:8" ht="19.5" customHeight="1">
      <c r="A6" s="48" t="s">
        <v>76</v>
      </c>
      <c r="B6" s="49" t="s">
        <v>77</v>
      </c>
      <c r="C6" s="50" t="s">
        <v>78</v>
      </c>
      <c r="D6" s="51"/>
      <c r="E6" s="52"/>
      <c r="F6" s="53"/>
      <c r="G6" s="53"/>
      <c r="H6" s="54"/>
    </row>
    <row r="7" spans="1:8" ht="19.5" customHeight="1">
      <c r="A7" s="55" t="s">
        <v>36</v>
      </c>
      <c r="B7" s="55" t="s">
        <v>36</v>
      </c>
      <c r="C7" s="55" t="s">
        <v>36</v>
      </c>
      <c r="D7" s="55" t="s">
        <v>36</v>
      </c>
      <c r="E7" s="55" t="s">
        <v>36</v>
      </c>
      <c r="F7" s="56">
        <f aca="true" t="shared" si="0" ref="F7:F16">SUM(G7:H7)</f>
        <v>0</v>
      </c>
      <c r="G7" s="57" t="s">
        <v>36</v>
      </c>
      <c r="H7" s="56" t="s">
        <v>36</v>
      </c>
    </row>
    <row r="8" spans="1:8" ht="19.5" customHeight="1">
      <c r="A8" s="55" t="s">
        <v>36</v>
      </c>
      <c r="B8" s="55" t="s">
        <v>36</v>
      </c>
      <c r="C8" s="55" t="s">
        <v>36</v>
      </c>
      <c r="D8" s="55" t="s">
        <v>36</v>
      </c>
      <c r="E8" s="55" t="s">
        <v>36</v>
      </c>
      <c r="F8" s="56">
        <f t="shared" si="0"/>
        <v>0</v>
      </c>
      <c r="G8" s="57" t="s">
        <v>36</v>
      </c>
      <c r="H8" s="56" t="s">
        <v>36</v>
      </c>
    </row>
    <row r="9" spans="1:8" ht="19.5" customHeight="1">
      <c r="A9" s="55" t="s">
        <v>36</v>
      </c>
      <c r="B9" s="55" t="s">
        <v>36</v>
      </c>
      <c r="C9" s="55" t="s">
        <v>36</v>
      </c>
      <c r="D9" s="55" t="s">
        <v>36</v>
      </c>
      <c r="E9" s="55" t="s">
        <v>36</v>
      </c>
      <c r="F9" s="56">
        <f t="shared" si="0"/>
        <v>0</v>
      </c>
      <c r="G9" s="57" t="s">
        <v>36</v>
      </c>
      <c r="H9" s="56" t="s">
        <v>36</v>
      </c>
    </row>
    <row r="10" spans="1:8" ht="19.5" customHeight="1">
      <c r="A10" s="55" t="s">
        <v>36</v>
      </c>
      <c r="B10" s="55" t="s">
        <v>36</v>
      </c>
      <c r="C10" s="55" t="s">
        <v>36</v>
      </c>
      <c r="D10" s="55" t="s">
        <v>36</v>
      </c>
      <c r="E10" s="55" t="s">
        <v>36</v>
      </c>
      <c r="F10" s="56">
        <f t="shared" si="0"/>
        <v>0</v>
      </c>
      <c r="G10" s="57" t="s">
        <v>36</v>
      </c>
      <c r="H10" s="56" t="s">
        <v>36</v>
      </c>
    </row>
    <row r="11" spans="1:8" ht="19.5" customHeight="1">
      <c r="A11" s="55" t="s">
        <v>36</v>
      </c>
      <c r="B11" s="55" t="s">
        <v>36</v>
      </c>
      <c r="C11" s="55" t="s">
        <v>36</v>
      </c>
      <c r="D11" s="55" t="s">
        <v>36</v>
      </c>
      <c r="E11" s="55" t="s">
        <v>36</v>
      </c>
      <c r="F11" s="56">
        <f t="shared" si="0"/>
        <v>0</v>
      </c>
      <c r="G11" s="57" t="s">
        <v>36</v>
      </c>
      <c r="H11" s="56" t="s">
        <v>36</v>
      </c>
    </row>
    <row r="12" spans="1:8" ht="19.5" customHeight="1">
      <c r="A12" s="55" t="s">
        <v>36</v>
      </c>
      <c r="B12" s="55" t="s">
        <v>36</v>
      </c>
      <c r="C12" s="55" t="s">
        <v>36</v>
      </c>
      <c r="D12" s="55" t="s">
        <v>36</v>
      </c>
      <c r="E12" s="55" t="s">
        <v>36</v>
      </c>
      <c r="F12" s="56">
        <f t="shared" si="0"/>
        <v>0</v>
      </c>
      <c r="G12" s="57" t="s">
        <v>36</v>
      </c>
      <c r="H12" s="56" t="s">
        <v>36</v>
      </c>
    </row>
    <row r="13" spans="1:8" ht="19.5" customHeight="1">
      <c r="A13" s="55" t="s">
        <v>36</v>
      </c>
      <c r="B13" s="55" t="s">
        <v>36</v>
      </c>
      <c r="C13" s="55" t="s">
        <v>36</v>
      </c>
      <c r="D13" s="55" t="s">
        <v>36</v>
      </c>
      <c r="E13" s="55" t="s">
        <v>36</v>
      </c>
      <c r="F13" s="56">
        <f t="shared" si="0"/>
        <v>0</v>
      </c>
      <c r="G13" s="57" t="s">
        <v>36</v>
      </c>
      <c r="H13" s="56" t="s">
        <v>36</v>
      </c>
    </row>
    <row r="14" spans="1:8" ht="19.5" customHeight="1">
      <c r="A14" s="55" t="s">
        <v>36</v>
      </c>
      <c r="B14" s="55" t="s">
        <v>36</v>
      </c>
      <c r="C14" s="55" t="s">
        <v>36</v>
      </c>
      <c r="D14" s="55" t="s">
        <v>36</v>
      </c>
      <c r="E14" s="55" t="s">
        <v>36</v>
      </c>
      <c r="F14" s="56">
        <f t="shared" si="0"/>
        <v>0</v>
      </c>
      <c r="G14" s="57" t="s">
        <v>36</v>
      </c>
      <c r="H14" s="56" t="s">
        <v>36</v>
      </c>
    </row>
    <row r="15" spans="1:8" ht="19.5" customHeight="1">
      <c r="A15" s="55" t="s">
        <v>36</v>
      </c>
      <c r="B15" s="55" t="s">
        <v>36</v>
      </c>
      <c r="C15" s="55" t="s">
        <v>36</v>
      </c>
      <c r="D15" s="55" t="s">
        <v>36</v>
      </c>
      <c r="E15" s="55" t="s">
        <v>36</v>
      </c>
      <c r="F15" s="56">
        <f t="shared" si="0"/>
        <v>0</v>
      </c>
      <c r="G15" s="57" t="s">
        <v>36</v>
      </c>
      <c r="H15" s="56" t="s">
        <v>36</v>
      </c>
    </row>
    <row r="16" spans="1:8" ht="19.5" customHeight="1">
      <c r="A16" s="55" t="s">
        <v>36</v>
      </c>
      <c r="B16" s="55" t="s">
        <v>36</v>
      </c>
      <c r="C16" s="55" t="s">
        <v>36</v>
      </c>
      <c r="D16" s="55" t="s">
        <v>36</v>
      </c>
      <c r="E16" s="55" t="s">
        <v>36</v>
      </c>
      <c r="F16" s="56">
        <f t="shared" si="0"/>
        <v>0</v>
      </c>
      <c r="G16" s="57" t="s">
        <v>36</v>
      </c>
      <c r="H16" s="56" t="s">
        <v>36</v>
      </c>
    </row>
  </sheetData>
  <sheetProtection/>
  <mergeCells count="9">
    <mergeCell ref="A2:H2"/>
    <mergeCell ref="A4:E4"/>
    <mergeCell ref="F4:H4"/>
    <mergeCell ref="A5:C5"/>
    <mergeCell ref="D5:D6"/>
    <mergeCell ref="E5:E6"/>
    <mergeCell ref="F5:F6"/>
    <mergeCell ref="G5:G6"/>
    <mergeCell ref="H5:H6"/>
  </mergeCells>
  <printOptions horizontalCentered="1"/>
  <pageMargins left="0.59" right="0.59" top="0.98" bottom="0.98" header="0.51" footer="0.51"/>
  <pageSetup errors="blank" fitToHeight="1000" fitToWidth="1" horizontalDpi="600" verticalDpi="600" orientation="landscape" paperSize="9" scale="10"/>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M196"/>
  <sheetViews>
    <sheetView zoomScaleSheetLayoutView="100" workbookViewId="0" topLeftCell="A115">
      <selection activeCell="P184" sqref="P184"/>
    </sheetView>
  </sheetViews>
  <sheetFormatPr defaultColWidth="9.33203125" defaultRowHeight="11.25"/>
  <sheetData>
    <row r="1" spans="1:13" ht="20.25">
      <c r="A1" s="1" t="s">
        <v>552</v>
      </c>
      <c r="B1" s="1"/>
      <c r="C1" s="1" t="s">
        <v>552</v>
      </c>
      <c r="D1" s="1" t="s">
        <v>552</v>
      </c>
      <c r="E1" s="1" t="s">
        <v>552</v>
      </c>
      <c r="F1" s="1" t="s">
        <v>552</v>
      </c>
      <c r="G1" s="1" t="s">
        <v>552</v>
      </c>
      <c r="H1" s="1" t="s">
        <v>552</v>
      </c>
      <c r="I1" s="1" t="s">
        <v>552</v>
      </c>
      <c r="J1" s="1" t="s">
        <v>552</v>
      </c>
      <c r="K1" s="1" t="s">
        <v>552</v>
      </c>
      <c r="L1" s="1" t="s">
        <v>552</v>
      </c>
      <c r="M1" s="1" t="s">
        <v>552</v>
      </c>
    </row>
    <row r="2" spans="1:13" ht="14.25">
      <c r="A2" s="2"/>
      <c r="B2" s="3" t="s">
        <v>3</v>
      </c>
      <c r="C2" s="3"/>
      <c r="D2" s="3" t="s">
        <v>3</v>
      </c>
      <c r="E2" s="3" t="s">
        <v>3</v>
      </c>
      <c r="F2" s="3" t="s">
        <v>3</v>
      </c>
      <c r="G2" s="3" t="s">
        <v>3</v>
      </c>
      <c r="H2" s="3" t="s">
        <v>3</v>
      </c>
      <c r="I2" s="3" t="s">
        <v>3</v>
      </c>
      <c r="J2" s="3" t="s">
        <v>3</v>
      </c>
      <c r="K2" s="3" t="s">
        <v>3</v>
      </c>
      <c r="L2" s="3" t="s">
        <v>3</v>
      </c>
      <c r="M2" s="3" t="s">
        <v>3</v>
      </c>
    </row>
    <row r="3" spans="1:13" ht="12">
      <c r="A3" s="4" t="s">
        <v>553</v>
      </c>
      <c r="B3" s="4"/>
      <c r="C3" s="4"/>
      <c r="D3" s="4" t="s">
        <v>554</v>
      </c>
      <c r="E3" s="4"/>
      <c r="F3" s="4"/>
      <c r="G3" s="4" t="s">
        <v>555</v>
      </c>
      <c r="H3" s="4" t="s">
        <v>556</v>
      </c>
      <c r="I3" s="4"/>
      <c r="J3" s="4" t="s">
        <v>556</v>
      </c>
      <c r="K3" s="4" t="s">
        <v>556</v>
      </c>
      <c r="L3" s="4" t="s">
        <v>556</v>
      </c>
      <c r="M3" s="4" t="s">
        <v>556</v>
      </c>
    </row>
    <row r="4" spans="1:13" ht="12">
      <c r="A4" s="4"/>
      <c r="B4" s="4" t="s">
        <v>553</v>
      </c>
      <c r="C4" s="4" t="s">
        <v>553</v>
      </c>
      <c r="D4" s="4" t="s">
        <v>554</v>
      </c>
      <c r="E4" s="4" t="s">
        <v>554</v>
      </c>
      <c r="F4" s="4" t="s">
        <v>554</v>
      </c>
      <c r="G4" s="4" t="s">
        <v>555</v>
      </c>
      <c r="H4" s="4" t="s">
        <v>557</v>
      </c>
      <c r="I4" s="4"/>
      <c r="J4" s="26" t="s">
        <v>558</v>
      </c>
      <c r="K4" s="26"/>
      <c r="L4" s="26" t="s">
        <v>559</v>
      </c>
      <c r="M4" s="26"/>
    </row>
    <row r="5" spans="1:13" ht="24">
      <c r="A5" s="4"/>
      <c r="B5" s="4"/>
      <c r="C5" s="4"/>
      <c r="D5" s="4" t="s">
        <v>560</v>
      </c>
      <c r="E5" s="4" t="s">
        <v>561</v>
      </c>
      <c r="F5" s="4" t="s">
        <v>562</v>
      </c>
      <c r="G5" s="4"/>
      <c r="H5" s="4" t="s">
        <v>563</v>
      </c>
      <c r="I5" s="26" t="s">
        <v>564</v>
      </c>
      <c r="J5" s="26" t="s">
        <v>563</v>
      </c>
      <c r="K5" s="4" t="s">
        <v>564</v>
      </c>
      <c r="L5" s="4" t="s">
        <v>563</v>
      </c>
      <c r="M5" s="26" t="s">
        <v>564</v>
      </c>
    </row>
    <row r="6" spans="1:13" ht="12">
      <c r="A6" s="5" t="s">
        <v>565</v>
      </c>
      <c r="B6" s="5"/>
      <c r="C6" s="5"/>
      <c r="D6" s="6">
        <f>5198.6+343974.86</f>
        <v>349173.45999999996</v>
      </c>
      <c r="E6" s="6">
        <v>14306.05</v>
      </c>
      <c r="F6" s="6">
        <f>5198.6+329668.81</f>
        <v>334867.41</v>
      </c>
      <c r="G6" s="7"/>
      <c r="H6" s="8"/>
      <c r="I6" s="8"/>
      <c r="J6" s="8"/>
      <c r="K6" s="8"/>
      <c r="L6" s="8"/>
      <c r="M6" s="8"/>
    </row>
    <row r="7" spans="1:13" ht="12">
      <c r="A7" s="9"/>
      <c r="B7" s="10" t="s">
        <v>566</v>
      </c>
      <c r="C7" s="10"/>
      <c r="D7" s="6">
        <v>175</v>
      </c>
      <c r="E7" s="6">
        <v>175</v>
      </c>
      <c r="F7" s="6">
        <v>0</v>
      </c>
      <c r="G7" s="7"/>
      <c r="H7" s="7"/>
      <c r="I7" s="7"/>
      <c r="J7" s="7"/>
      <c r="K7" s="7"/>
      <c r="L7" s="7"/>
      <c r="M7" s="7"/>
    </row>
    <row r="8" spans="1:13" ht="48">
      <c r="A8" s="11" t="s">
        <v>567</v>
      </c>
      <c r="B8" s="12"/>
      <c r="C8" s="13"/>
      <c r="D8" s="14">
        <v>175</v>
      </c>
      <c r="E8" s="14">
        <v>175</v>
      </c>
      <c r="F8" s="14">
        <v>0</v>
      </c>
      <c r="G8" s="15" t="s">
        <v>568</v>
      </c>
      <c r="H8" s="7" t="s">
        <v>569</v>
      </c>
      <c r="I8" s="5" t="s">
        <v>570</v>
      </c>
      <c r="J8" s="7" t="s">
        <v>571</v>
      </c>
      <c r="K8" s="5" t="s">
        <v>572</v>
      </c>
      <c r="L8" s="27" t="s">
        <v>573</v>
      </c>
      <c r="M8" s="15" t="s">
        <v>574</v>
      </c>
    </row>
    <row r="9" spans="1:13" ht="36">
      <c r="A9" s="16"/>
      <c r="B9" s="17"/>
      <c r="C9" s="18"/>
      <c r="D9" s="19"/>
      <c r="E9" s="19"/>
      <c r="F9" s="19"/>
      <c r="G9" s="20"/>
      <c r="H9" s="7" t="s">
        <v>575</v>
      </c>
      <c r="I9" s="5" t="s">
        <v>576</v>
      </c>
      <c r="J9" s="7" t="s">
        <v>577</v>
      </c>
      <c r="K9" s="5" t="s">
        <v>578</v>
      </c>
      <c r="L9" s="28"/>
      <c r="M9" s="20"/>
    </row>
    <row r="10" spans="1:13" ht="12">
      <c r="A10" s="9"/>
      <c r="B10" s="10" t="s">
        <v>579</v>
      </c>
      <c r="C10" s="10"/>
      <c r="D10" s="6">
        <f>5198.6+145080.6</f>
        <v>150279.2</v>
      </c>
      <c r="E10" s="6">
        <v>1957</v>
      </c>
      <c r="F10" s="6">
        <f>5198.6+143123.6</f>
        <v>148322.2</v>
      </c>
      <c r="G10" s="7"/>
      <c r="H10" s="7"/>
      <c r="I10" s="7"/>
      <c r="J10" s="7"/>
      <c r="K10" s="7"/>
      <c r="L10" s="7"/>
      <c r="M10" s="7"/>
    </row>
    <row r="11" spans="1:13" ht="72">
      <c r="A11" s="11" t="s">
        <v>580</v>
      </c>
      <c r="B11" s="12"/>
      <c r="C11" s="13"/>
      <c r="D11" s="14">
        <v>2955.7</v>
      </c>
      <c r="E11" s="14">
        <v>0</v>
      </c>
      <c r="F11" s="14">
        <v>2955.7</v>
      </c>
      <c r="G11" s="15" t="s">
        <v>581</v>
      </c>
      <c r="H11" s="7" t="s">
        <v>582</v>
      </c>
      <c r="I11" s="5" t="s">
        <v>583</v>
      </c>
      <c r="J11" s="7" t="s">
        <v>584</v>
      </c>
      <c r="K11" s="5" t="s">
        <v>583</v>
      </c>
      <c r="L11" s="27"/>
      <c r="M11" s="15"/>
    </row>
    <row r="12" spans="1:13" ht="48">
      <c r="A12" s="21"/>
      <c r="B12" s="22"/>
      <c r="C12" s="23"/>
      <c r="D12" s="24"/>
      <c r="E12" s="24"/>
      <c r="F12" s="24"/>
      <c r="G12" s="25"/>
      <c r="H12" s="7" t="s">
        <v>585</v>
      </c>
      <c r="I12" s="5" t="s">
        <v>586</v>
      </c>
      <c r="J12" s="27" t="s">
        <v>587</v>
      </c>
      <c r="K12" s="15" t="s">
        <v>588</v>
      </c>
      <c r="L12" s="29"/>
      <c r="M12" s="25"/>
    </row>
    <row r="13" spans="1:13" ht="36">
      <c r="A13" s="16"/>
      <c r="B13" s="17"/>
      <c r="C13" s="18"/>
      <c r="D13" s="19"/>
      <c r="E13" s="19"/>
      <c r="F13" s="19"/>
      <c r="G13" s="20"/>
      <c r="H13" s="7" t="s">
        <v>589</v>
      </c>
      <c r="I13" s="5" t="s">
        <v>590</v>
      </c>
      <c r="J13" s="28"/>
      <c r="K13" s="20"/>
      <c r="L13" s="28"/>
      <c r="M13" s="20"/>
    </row>
    <row r="14" spans="1:13" ht="48">
      <c r="A14" s="11" t="s">
        <v>591</v>
      </c>
      <c r="B14" s="12"/>
      <c r="C14" s="13"/>
      <c r="D14" s="14">
        <v>2000</v>
      </c>
      <c r="E14" s="14">
        <v>0</v>
      </c>
      <c r="F14" s="14">
        <v>2000</v>
      </c>
      <c r="G14" s="15" t="s">
        <v>592</v>
      </c>
      <c r="H14" s="7" t="s">
        <v>593</v>
      </c>
      <c r="I14" s="5" t="s">
        <v>590</v>
      </c>
      <c r="J14" s="30" t="s">
        <v>594</v>
      </c>
      <c r="K14" s="31" t="s">
        <v>595</v>
      </c>
      <c r="L14" s="27" t="s">
        <v>596</v>
      </c>
      <c r="M14" s="15" t="s">
        <v>574</v>
      </c>
    </row>
    <row r="15" spans="1:13" ht="48">
      <c r="A15" s="21"/>
      <c r="B15" s="22"/>
      <c r="C15" s="23"/>
      <c r="D15" s="24"/>
      <c r="E15" s="24"/>
      <c r="F15" s="24"/>
      <c r="G15" s="25"/>
      <c r="H15" s="7" t="s">
        <v>597</v>
      </c>
      <c r="I15" s="5" t="s">
        <v>598</v>
      </c>
      <c r="J15" s="29" t="s">
        <v>599</v>
      </c>
      <c r="K15" s="25" t="s">
        <v>600</v>
      </c>
      <c r="L15" s="29"/>
      <c r="M15" s="25"/>
    </row>
    <row r="16" spans="1:13" ht="24">
      <c r="A16" s="16"/>
      <c r="B16" s="17"/>
      <c r="C16" s="18"/>
      <c r="D16" s="19"/>
      <c r="E16" s="19"/>
      <c r="F16" s="19"/>
      <c r="G16" s="20"/>
      <c r="H16" s="7" t="s">
        <v>601</v>
      </c>
      <c r="I16" s="5" t="s">
        <v>602</v>
      </c>
      <c r="J16" s="28"/>
      <c r="K16" s="20"/>
      <c r="L16" s="28"/>
      <c r="M16" s="20"/>
    </row>
    <row r="17" spans="1:13" ht="36">
      <c r="A17" s="11" t="s">
        <v>603</v>
      </c>
      <c r="B17" s="12"/>
      <c r="C17" s="13"/>
      <c r="D17" s="14">
        <v>1632.9</v>
      </c>
      <c r="E17" s="14">
        <v>0</v>
      </c>
      <c r="F17" s="14">
        <v>1632.9</v>
      </c>
      <c r="G17" s="15" t="s">
        <v>604</v>
      </c>
      <c r="H17" s="7" t="s">
        <v>605</v>
      </c>
      <c r="I17" s="5" t="s">
        <v>574</v>
      </c>
      <c r="J17" s="27" t="s">
        <v>594</v>
      </c>
      <c r="K17" s="15" t="s">
        <v>595</v>
      </c>
      <c r="L17" s="27" t="s">
        <v>596</v>
      </c>
      <c r="M17" s="15" t="s">
        <v>574</v>
      </c>
    </row>
    <row r="18" spans="1:13" ht="24">
      <c r="A18" s="21"/>
      <c r="B18" s="22"/>
      <c r="C18" s="23"/>
      <c r="D18" s="24"/>
      <c r="E18" s="24"/>
      <c r="F18" s="24"/>
      <c r="G18" s="25"/>
      <c r="H18" s="7" t="s">
        <v>606</v>
      </c>
      <c r="I18" s="5" t="s">
        <v>607</v>
      </c>
      <c r="J18" s="29"/>
      <c r="K18" s="25"/>
      <c r="L18" s="29"/>
      <c r="M18" s="25"/>
    </row>
    <row r="19" spans="1:13" ht="24">
      <c r="A19" s="16"/>
      <c r="B19" s="17"/>
      <c r="C19" s="18"/>
      <c r="D19" s="19"/>
      <c r="E19" s="19"/>
      <c r="F19" s="19"/>
      <c r="G19" s="20"/>
      <c r="H19" s="7" t="s">
        <v>608</v>
      </c>
      <c r="I19" s="5" t="s">
        <v>590</v>
      </c>
      <c r="J19" s="28"/>
      <c r="K19" s="20"/>
      <c r="L19" s="28"/>
      <c r="M19" s="20"/>
    </row>
    <row r="20" spans="1:13" ht="24">
      <c r="A20" s="11" t="s">
        <v>609</v>
      </c>
      <c r="B20" s="12"/>
      <c r="C20" s="13"/>
      <c r="D20" s="14">
        <v>2820</v>
      </c>
      <c r="E20" s="14">
        <v>0</v>
      </c>
      <c r="F20" s="14">
        <v>2820</v>
      </c>
      <c r="G20" s="15" t="s">
        <v>610</v>
      </c>
      <c r="H20" s="7" t="s">
        <v>611</v>
      </c>
      <c r="I20" s="5" t="s">
        <v>612</v>
      </c>
      <c r="J20" s="27" t="s">
        <v>613</v>
      </c>
      <c r="K20" s="15" t="s">
        <v>590</v>
      </c>
      <c r="L20" s="27" t="s">
        <v>614</v>
      </c>
      <c r="M20" s="15" t="s">
        <v>574</v>
      </c>
    </row>
    <row r="21" spans="1:13" ht="24">
      <c r="A21" s="21"/>
      <c r="B21" s="22"/>
      <c r="C21" s="23"/>
      <c r="D21" s="24"/>
      <c r="E21" s="24"/>
      <c r="F21" s="24"/>
      <c r="G21" s="25"/>
      <c r="H21" s="7" t="s">
        <v>606</v>
      </c>
      <c r="I21" s="5" t="s">
        <v>615</v>
      </c>
      <c r="J21" s="29"/>
      <c r="K21" s="25"/>
      <c r="L21" s="29"/>
      <c r="M21" s="25"/>
    </row>
    <row r="22" spans="1:13" ht="24">
      <c r="A22" s="16"/>
      <c r="B22" s="17"/>
      <c r="C22" s="18"/>
      <c r="D22" s="19"/>
      <c r="E22" s="19"/>
      <c r="F22" s="19"/>
      <c r="G22" s="20"/>
      <c r="H22" s="7" t="s">
        <v>608</v>
      </c>
      <c r="I22" s="5" t="s">
        <v>616</v>
      </c>
      <c r="J22" s="28"/>
      <c r="K22" s="20"/>
      <c r="L22" s="28"/>
      <c r="M22" s="20"/>
    </row>
    <row r="23" spans="1:13" ht="36">
      <c r="A23" s="11" t="s">
        <v>617</v>
      </c>
      <c r="B23" s="12"/>
      <c r="C23" s="13"/>
      <c r="D23" s="14">
        <v>128042</v>
      </c>
      <c r="E23" s="14">
        <v>1327</v>
      </c>
      <c r="F23" s="14">
        <v>126715</v>
      </c>
      <c r="G23" s="15" t="s">
        <v>618</v>
      </c>
      <c r="H23" s="7" t="s">
        <v>619</v>
      </c>
      <c r="I23" s="5" t="s">
        <v>620</v>
      </c>
      <c r="J23" s="27" t="s">
        <v>621</v>
      </c>
      <c r="K23" s="15" t="s">
        <v>622</v>
      </c>
      <c r="L23" s="27" t="s">
        <v>623</v>
      </c>
      <c r="M23" s="15" t="s">
        <v>622</v>
      </c>
    </row>
    <row r="24" spans="1:13" ht="36">
      <c r="A24" s="21"/>
      <c r="B24" s="22"/>
      <c r="C24" s="23"/>
      <c r="D24" s="24"/>
      <c r="E24" s="24"/>
      <c r="F24" s="24"/>
      <c r="G24" s="25"/>
      <c r="H24" s="7" t="s">
        <v>589</v>
      </c>
      <c r="I24" s="5" t="s">
        <v>624</v>
      </c>
      <c r="J24" s="29"/>
      <c r="K24" s="25"/>
      <c r="L24" s="29"/>
      <c r="M24" s="25"/>
    </row>
    <row r="25" spans="1:13" ht="36">
      <c r="A25" s="16"/>
      <c r="B25" s="17"/>
      <c r="C25" s="18"/>
      <c r="D25" s="19"/>
      <c r="E25" s="19"/>
      <c r="F25" s="19"/>
      <c r="G25" s="20"/>
      <c r="H25" s="7" t="s">
        <v>625</v>
      </c>
      <c r="I25" s="5" t="s">
        <v>626</v>
      </c>
      <c r="J25" s="28"/>
      <c r="K25" s="20"/>
      <c r="L25" s="28"/>
      <c r="M25" s="20"/>
    </row>
    <row r="26" spans="1:13" ht="36">
      <c r="A26" s="11" t="s">
        <v>627</v>
      </c>
      <c r="B26" s="12"/>
      <c r="C26" s="13"/>
      <c r="D26" s="14">
        <v>3258</v>
      </c>
      <c r="E26" s="14">
        <v>0</v>
      </c>
      <c r="F26" s="14">
        <v>3258</v>
      </c>
      <c r="G26" s="15" t="s">
        <v>628</v>
      </c>
      <c r="H26" s="7" t="s">
        <v>589</v>
      </c>
      <c r="I26" s="5" t="s">
        <v>590</v>
      </c>
      <c r="J26" s="27" t="s">
        <v>629</v>
      </c>
      <c r="K26" s="15" t="s">
        <v>630</v>
      </c>
      <c r="L26" s="27" t="s">
        <v>614</v>
      </c>
      <c r="M26" s="15" t="s">
        <v>574</v>
      </c>
    </row>
    <row r="27" spans="1:13" ht="36">
      <c r="A27" s="21"/>
      <c r="B27" s="22"/>
      <c r="C27" s="23"/>
      <c r="D27" s="24"/>
      <c r="E27" s="24"/>
      <c r="F27" s="24"/>
      <c r="G27" s="25"/>
      <c r="H27" s="7" t="s">
        <v>631</v>
      </c>
      <c r="I27" s="5" t="s">
        <v>632</v>
      </c>
      <c r="J27" s="29"/>
      <c r="K27" s="25"/>
      <c r="L27" s="29"/>
      <c r="M27" s="25"/>
    </row>
    <row r="28" spans="1:13" ht="36">
      <c r="A28" s="16"/>
      <c r="B28" s="17"/>
      <c r="C28" s="18"/>
      <c r="D28" s="19"/>
      <c r="E28" s="19"/>
      <c r="F28" s="19"/>
      <c r="G28" s="20"/>
      <c r="H28" s="7" t="s">
        <v>633</v>
      </c>
      <c r="I28" s="5" t="s">
        <v>590</v>
      </c>
      <c r="J28" s="28"/>
      <c r="K28" s="20"/>
      <c r="L28" s="28"/>
      <c r="M28" s="20"/>
    </row>
    <row r="29" spans="1:13" ht="36">
      <c r="A29" s="11" t="s">
        <v>634</v>
      </c>
      <c r="B29" s="12"/>
      <c r="C29" s="13"/>
      <c r="D29" s="14">
        <v>1742</v>
      </c>
      <c r="E29" s="14">
        <v>0</v>
      </c>
      <c r="F29" s="14">
        <v>1742</v>
      </c>
      <c r="G29" s="15" t="s">
        <v>635</v>
      </c>
      <c r="H29" s="7" t="s">
        <v>636</v>
      </c>
      <c r="I29" s="5" t="s">
        <v>590</v>
      </c>
      <c r="J29" s="27" t="s">
        <v>637</v>
      </c>
      <c r="K29" s="15" t="s">
        <v>638</v>
      </c>
      <c r="L29" s="27" t="s">
        <v>639</v>
      </c>
      <c r="M29" s="15" t="s">
        <v>574</v>
      </c>
    </row>
    <row r="30" spans="1:13" ht="36">
      <c r="A30" s="21"/>
      <c r="B30" s="22"/>
      <c r="C30" s="23"/>
      <c r="D30" s="24"/>
      <c r="E30" s="24"/>
      <c r="F30" s="24"/>
      <c r="G30" s="25"/>
      <c r="H30" s="7" t="s">
        <v>640</v>
      </c>
      <c r="I30" s="5" t="s">
        <v>641</v>
      </c>
      <c r="J30" s="29"/>
      <c r="K30" s="25"/>
      <c r="L30" s="29"/>
      <c r="M30" s="25"/>
    </row>
    <row r="31" spans="1:13" ht="36">
      <c r="A31" s="16"/>
      <c r="B31" s="17"/>
      <c r="C31" s="18"/>
      <c r="D31" s="19"/>
      <c r="E31" s="19"/>
      <c r="F31" s="19"/>
      <c r="G31" s="20"/>
      <c r="H31" s="7" t="s">
        <v>642</v>
      </c>
      <c r="I31" s="5" t="s">
        <v>620</v>
      </c>
      <c r="J31" s="28"/>
      <c r="K31" s="20"/>
      <c r="L31" s="28"/>
      <c r="M31" s="20"/>
    </row>
    <row r="32" spans="1:13" ht="36">
      <c r="A32" s="11" t="s">
        <v>643</v>
      </c>
      <c r="B32" s="12"/>
      <c r="C32" s="13"/>
      <c r="D32" s="14">
        <v>2000</v>
      </c>
      <c r="E32" s="14">
        <v>0</v>
      </c>
      <c r="F32" s="14">
        <v>2000</v>
      </c>
      <c r="G32" s="15" t="s">
        <v>644</v>
      </c>
      <c r="H32" s="7" t="s">
        <v>645</v>
      </c>
      <c r="I32" s="5" t="s">
        <v>646</v>
      </c>
      <c r="J32" s="27" t="s">
        <v>594</v>
      </c>
      <c r="K32" s="15" t="s">
        <v>595</v>
      </c>
      <c r="L32" s="27" t="s">
        <v>596</v>
      </c>
      <c r="M32" s="15" t="s">
        <v>574</v>
      </c>
    </row>
    <row r="33" spans="1:13" ht="24">
      <c r="A33" s="21"/>
      <c r="B33" s="22"/>
      <c r="C33" s="23"/>
      <c r="D33" s="24"/>
      <c r="E33" s="24"/>
      <c r="F33" s="24"/>
      <c r="G33" s="25"/>
      <c r="H33" s="7" t="s">
        <v>606</v>
      </c>
      <c r="I33" s="5" t="s">
        <v>647</v>
      </c>
      <c r="J33" s="29"/>
      <c r="K33" s="25"/>
      <c r="L33" s="29"/>
      <c r="M33" s="25"/>
    </row>
    <row r="34" spans="1:13" ht="24">
      <c r="A34" s="16"/>
      <c r="B34" s="17"/>
      <c r="C34" s="18"/>
      <c r="D34" s="19"/>
      <c r="E34" s="19"/>
      <c r="F34" s="19"/>
      <c r="G34" s="20"/>
      <c r="H34" s="7" t="s">
        <v>648</v>
      </c>
      <c r="I34" s="5" t="s">
        <v>649</v>
      </c>
      <c r="J34" s="28"/>
      <c r="K34" s="20"/>
      <c r="L34" s="28"/>
      <c r="M34" s="20"/>
    </row>
    <row r="35" spans="1:13" ht="24">
      <c r="A35" s="11" t="s">
        <v>650</v>
      </c>
      <c r="B35" s="12"/>
      <c r="C35" s="13"/>
      <c r="D35" s="14">
        <v>630</v>
      </c>
      <c r="E35" s="14">
        <v>630</v>
      </c>
      <c r="F35" s="14">
        <v>0</v>
      </c>
      <c r="G35" s="15" t="s">
        <v>651</v>
      </c>
      <c r="H35" s="7" t="s">
        <v>652</v>
      </c>
      <c r="I35" s="5" t="s">
        <v>653</v>
      </c>
      <c r="J35" s="27" t="s">
        <v>654</v>
      </c>
      <c r="K35" s="15" t="s">
        <v>590</v>
      </c>
      <c r="L35" s="27" t="s">
        <v>614</v>
      </c>
      <c r="M35" s="15" t="s">
        <v>574</v>
      </c>
    </row>
    <row r="36" spans="1:13" ht="24">
      <c r="A36" s="21"/>
      <c r="B36" s="22"/>
      <c r="C36" s="23"/>
      <c r="D36" s="24"/>
      <c r="E36" s="24"/>
      <c r="F36" s="24"/>
      <c r="G36" s="25"/>
      <c r="H36" s="7" t="s">
        <v>655</v>
      </c>
      <c r="I36" s="5" t="s">
        <v>656</v>
      </c>
      <c r="J36" s="29"/>
      <c r="K36" s="25"/>
      <c r="L36" s="29"/>
      <c r="M36" s="25"/>
    </row>
    <row r="37" spans="1:13" ht="36">
      <c r="A37" s="16"/>
      <c r="B37" s="17"/>
      <c r="C37" s="18"/>
      <c r="D37" s="19"/>
      <c r="E37" s="19"/>
      <c r="F37" s="19"/>
      <c r="G37" s="20"/>
      <c r="H37" s="7" t="s">
        <v>657</v>
      </c>
      <c r="I37" s="5" t="s">
        <v>658</v>
      </c>
      <c r="J37" s="28"/>
      <c r="K37" s="20"/>
      <c r="L37" s="28"/>
      <c r="M37" s="20"/>
    </row>
    <row r="38" spans="1:13" ht="24">
      <c r="A38" s="11" t="s">
        <v>659</v>
      </c>
      <c r="B38" s="12"/>
      <c r="C38" s="13"/>
      <c r="D38" s="14">
        <v>5198.6</v>
      </c>
      <c r="E38" s="14">
        <v>0</v>
      </c>
      <c r="F38" s="14">
        <v>5198.6</v>
      </c>
      <c r="G38" s="15" t="s">
        <v>660</v>
      </c>
      <c r="H38" s="7" t="s">
        <v>661</v>
      </c>
      <c r="I38" s="5" t="s">
        <v>662</v>
      </c>
      <c r="J38" s="27" t="s">
        <v>663</v>
      </c>
      <c r="K38" s="15" t="s">
        <v>664</v>
      </c>
      <c r="L38" s="27" t="s">
        <v>665</v>
      </c>
      <c r="M38" s="15" t="s">
        <v>574</v>
      </c>
    </row>
    <row r="39" spans="1:13" ht="36">
      <c r="A39" s="21"/>
      <c r="B39" s="22"/>
      <c r="C39" s="23"/>
      <c r="D39" s="24"/>
      <c r="E39" s="24"/>
      <c r="F39" s="24"/>
      <c r="G39" s="25"/>
      <c r="H39" s="7" t="s">
        <v>619</v>
      </c>
      <c r="I39" s="5" t="s">
        <v>620</v>
      </c>
      <c r="J39" s="29"/>
      <c r="K39" s="25"/>
      <c r="L39" s="29"/>
      <c r="M39" s="25"/>
    </row>
    <row r="40" spans="1:13" ht="36">
      <c r="A40" s="16"/>
      <c r="B40" s="17"/>
      <c r="C40" s="18"/>
      <c r="D40" s="19"/>
      <c r="E40" s="19"/>
      <c r="F40" s="19"/>
      <c r="G40" s="20"/>
      <c r="H40" s="7" t="s">
        <v>589</v>
      </c>
      <c r="I40" s="5" t="s">
        <v>590</v>
      </c>
      <c r="J40" s="28"/>
      <c r="K40" s="20"/>
      <c r="L40" s="28"/>
      <c r="M40" s="20"/>
    </row>
    <row r="41" spans="1:13" ht="12">
      <c r="A41" s="9"/>
      <c r="B41" s="10" t="s">
        <v>666</v>
      </c>
      <c r="C41" s="10"/>
      <c r="D41" s="6">
        <v>28433.14</v>
      </c>
      <c r="E41" s="6">
        <v>1277</v>
      </c>
      <c r="F41" s="6">
        <v>27156.14</v>
      </c>
      <c r="G41" s="7"/>
      <c r="H41" s="7"/>
      <c r="I41" s="7"/>
      <c r="J41" s="7"/>
      <c r="K41" s="7"/>
      <c r="L41" s="7"/>
      <c r="M41" s="7"/>
    </row>
    <row r="42" spans="1:13" ht="48">
      <c r="A42" s="11" t="s">
        <v>667</v>
      </c>
      <c r="B42" s="12"/>
      <c r="C42" s="13"/>
      <c r="D42" s="14">
        <v>934</v>
      </c>
      <c r="E42" s="14">
        <v>0</v>
      </c>
      <c r="F42" s="14">
        <v>934</v>
      </c>
      <c r="G42" s="15" t="s">
        <v>668</v>
      </c>
      <c r="H42" s="7" t="s">
        <v>569</v>
      </c>
      <c r="I42" s="5" t="s">
        <v>669</v>
      </c>
      <c r="J42" s="7" t="s">
        <v>670</v>
      </c>
      <c r="K42" s="5" t="s">
        <v>578</v>
      </c>
      <c r="L42" s="27" t="s">
        <v>671</v>
      </c>
      <c r="M42" s="15" t="s">
        <v>672</v>
      </c>
    </row>
    <row r="43" spans="1:13" ht="36">
      <c r="A43" s="16"/>
      <c r="B43" s="17"/>
      <c r="C43" s="18"/>
      <c r="D43" s="19"/>
      <c r="E43" s="19"/>
      <c r="F43" s="19"/>
      <c r="G43" s="20"/>
      <c r="H43" s="7" t="s">
        <v>673</v>
      </c>
      <c r="I43" s="5" t="s">
        <v>674</v>
      </c>
      <c r="J43" s="7" t="s">
        <v>675</v>
      </c>
      <c r="K43" s="5" t="s">
        <v>572</v>
      </c>
      <c r="L43" s="28"/>
      <c r="M43" s="20"/>
    </row>
    <row r="44" spans="1:13" ht="36">
      <c r="A44" s="11" t="s">
        <v>676</v>
      </c>
      <c r="B44" s="12"/>
      <c r="C44" s="13"/>
      <c r="D44" s="14">
        <v>11319</v>
      </c>
      <c r="E44" s="14">
        <v>219</v>
      </c>
      <c r="F44" s="14">
        <v>11100</v>
      </c>
      <c r="G44" s="15" t="s">
        <v>677</v>
      </c>
      <c r="H44" s="7" t="s">
        <v>678</v>
      </c>
      <c r="I44" s="5" t="s">
        <v>679</v>
      </c>
      <c r="J44" s="27" t="s">
        <v>680</v>
      </c>
      <c r="K44" s="15" t="s">
        <v>681</v>
      </c>
      <c r="L44" s="27" t="s">
        <v>682</v>
      </c>
      <c r="M44" s="15" t="s">
        <v>574</v>
      </c>
    </row>
    <row r="45" spans="1:13" ht="60">
      <c r="A45" s="21"/>
      <c r="B45" s="22"/>
      <c r="C45" s="23"/>
      <c r="D45" s="24"/>
      <c r="E45" s="24"/>
      <c r="F45" s="24"/>
      <c r="G45" s="25"/>
      <c r="H45" s="7" t="s">
        <v>683</v>
      </c>
      <c r="I45" s="5" t="s">
        <v>616</v>
      </c>
      <c r="J45" s="29"/>
      <c r="K45" s="25"/>
      <c r="L45" s="29"/>
      <c r="M45" s="25"/>
    </row>
    <row r="46" spans="1:13" ht="24">
      <c r="A46" s="16"/>
      <c r="B46" s="17"/>
      <c r="C46" s="18"/>
      <c r="D46" s="19"/>
      <c r="E46" s="19"/>
      <c r="F46" s="19"/>
      <c r="G46" s="20"/>
      <c r="H46" s="7" t="s">
        <v>569</v>
      </c>
      <c r="I46" s="5" t="s">
        <v>669</v>
      </c>
      <c r="J46" s="28"/>
      <c r="K46" s="20"/>
      <c r="L46" s="28"/>
      <c r="M46" s="20"/>
    </row>
    <row r="47" spans="1:13" ht="36">
      <c r="A47" s="11" t="s">
        <v>684</v>
      </c>
      <c r="B47" s="12"/>
      <c r="C47" s="13"/>
      <c r="D47" s="14">
        <v>1912.14</v>
      </c>
      <c r="E47" s="14">
        <v>0</v>
      </c>
      <c r="F47" s="14">
        <v>1912.14</v>
      </c>
      <c r="G47" s="15" t="s">
        <v>685</v>
      </c>
      <c r="H47" s="7" t="s">
        <v>686</v>
      </c>
      <c r="I47" s="5" t="s">
        <v>687</v>
      </c>
      <c r="J47" s="27" t="s">
        <v>688</v>
      </c>
      <c r="K47" s="15" t="s">
        <v>689</v>
      </c>
      <c r="L47" s="27" t="s">
        <v>690</v>
      </c>
      <c r="M47" s="15" t="s">
        <v>672</v>
      </c>
    </row>
    <row r="48" spans="1:13" ht="36">
      <c r="A48" s="21"/>
      <c r="B48" s="22"/>
      <c r="C48" s="23"/>
      <c r="D48" s="24"/>
      <c r="E48" s="24"/>
      <c r="F48" s="24"/>
      <c r="G48" s="25"/>
      <c r="H48" s="7" t="s">
        <v>691</v>
      </c>
      <c r="I48" s="5" t="s">
        <v>672</v>
      </c>
      <c r="J48" s="29"/>
      <c r="K48" s="25"/>
      <c r="L48" s="29"/>
      <c r="M48" s="25"/>
    </row>
    <row r="49" spans="1:13" ht="24">
      <c r="A49" s="16"/>
      <c r="B49" s="17"/>
      <c r="C49" s="18"/>
      <c r="D49" s="19"/>
      <c r="E49" s="19"/>
      <c r="F49" s="19"/>
      <c r="G49" s="20"/>
      <c r="H49" s="7" t="s">
        <v>692</v>
      </c>
      <c r="I49" s="5" t="s">
        <v>669</v>
      </c>
      <c r="J49" s="28"/>
      <c r="K49" s="20"/>
      <c r="L49" s="28"/>
      <c r="M49" s="20"/>
    </row>
    <row r="50" spans="1:13" ht="24">
      <c r="A50" s="11" t="s">
        <v>693</v>
      </c>
      <c r="B50" s="12"/>
      <c r="C50" s="13"/>
      <c r="D50" s="14">
        <v>250</v>
      </c>
      <c r="E50" s="14">
        <v>0</v>
      </c>
      <c r="F50" s="14">
        <v>250</v>
      </c>
      <c r="G50" s="15" t="s">
        <v>694</v>
      </c>
      <c r="H50" s="7" t="s">
        <v>695</v>
      </c>
      <c r="I50" s="5" t="s">
        <v>696</v>
      </c>
      <c r="J50" s="27" t="s">
        <v>697</v>
      </c>
      <c r="K50" s="15" t="s">
        <v>698</v>
      </c>
      <c r="L50" s="27" t="s">
        <v>699</v>
      </c>
      <c r="M50" s="15" t="s">
        <v>574</v>
      </c>
    </row>
    <row r="51" spans="1:13" ht="96">
      <c r="A51" s="21"/>
      <c r="B51" s="22"/>
      <c r="C51" s="23"/>
      <c r="D51" s="24"/>
      <c r="E51" s="24"/>
      <c r="F51" s="24"/>
      <c r="G51" s="25"/>
      <c r="H51" s="7" t="s">
        <v>700</v>
      </c>
      <c r="I51" s="5" t="s">
        <v>701</v>
      </c>
      <c r="J51" s="29"/>
      <c r="K51" s="25"/>
      <c r="L51" s="29"/>
      <c r="M51" s="25"/>
    </row>
    <row r="52" spans="1:13" ht="24">
      <c r="A52" s="16"/>
      <c r="B52" s="17"/>
      <c r="C52" s="18"/>
      <c r="D52" s="19"/>
      <c r="E52" s="19"/>
      <c r="F52" s="19"/>
      <c r="G52" s="20"/>
      <c r="H52" s="7" t="s">
        <v>619</v>
      </c>
      <c r="I52" s="5" t="s">
        <v>669</v>
      </c>
      <c r="J52" s="28"/>
      <c r="K52" s="20"/>
      <c r="L52" s="28"/>
      <c r="M52" s="20"/>
    </row>
    <row r="53" spans="1:13" ht="120">
      <c r="A53" s="11" t="s">
        <v>702</v>
      </c>
      <c r="B53" s="12"/>
      <c r="C53" s="13"/>
      <c r="D53" s="14">
        <v>12800</v>
      </c>
      <c r="E53" s="14">
        <v>300</v>
      </c>
      <c r="F53" s="14">
        <v>12500</v>
      </c>
      <c r="G53" s="15" t="s">
        <v>703</v>
      </c>
      <c r="H53" s="7" t="s">
        <v>704</v>
      </c>
      <c r="I53" s="5" t="s">
        <v>705</v>
      </c>
      <c r="J53" s="7" t="s">
        <v>706</v>
      </c>
      <c r="K53" s="5" t="s">
        <v>578</v>
      </c>
      <c r="L53" s="27" t="s">
        <v>707</v>
      </c>
      <c r="M53" s="15" t="s">
        <v>574</v>
      </c>
    </row>
    <row r="54" spans="1:13" ht="60">
      <c r="A54" s="16"/>
      <c r="B54" s="17"/>
      <c r="C54" s="18"/>
      <c r="D54" s="19"/>
      <c r="E54" s="19"/>
      <c r="F54" s="19"/>
      <c r="G54" s="20"/>
      <c r="H54" s="7" t="s">
        <v>708</v>
      </c>
      <c r="I54" s="5" t="s">
        <v>669</v>
      </c>
      <c r="J54" s="7" t="s">
        <v>709</v>
      </c>
      <c r="K54" s="5" t="s">
        <v>698</v>
      </c>
      <c r="L54" s="28"/>
      <c r="M54" s="20"/>
    </row>
    <row r="55" spans="1:13" ht="48">
      <c r="A55" s="11" t="s">
        <v>710</v>
      </c>
      <c r="B55" s="12"/>
      <c r="C55" s="13"/>
      <c r="D55" s="14">
        <v>300</v>
      </c>
      <c r="E55" s="14">
        <v>90</v>
      </c>
      <c r="F55" s="14">
        <v>210</v>
      </c>
      <c r="G55" s="15" t="s">
        <v>711</v>
      </c>
      <c r="H55" s="7" t="s">
        <v>712</v>
      </c>
      <c r="I55" s="5" t="s">
        <v>713</v>
      </c>
      <c r="J55" s="7" t="s">
        <v>714</v>
      </c>
      <c r="K55" s="5" t="s">
        <v>715</v>
      </c>
      <c r="L55" s="7" t="s">
        <v>716</v>
      </c>
      <c r="M55" s="5" t="s">
        <v>672</v>
      </c>
    </row>
    <row r="56" spans="1:13" ht="48">
      <c r="A56" s="21"/>
      <c r="B56" s="22"/>
      <c r="C56" s="23"/>
      <c r="D56" s="24"/>
      <c r="E56" s="24"/>
      <c r="F56" s="24"/>
      <c r="G56" s="25"/>
      <c r="H56" s="7" t="s">
        <v>717</v>
      </c>
      <c r="I56" s="5" t="s">
        <v>718</v>
      </c>
      <c r="J56" s="7" t="s">
        <v>719</v>
      </c>
      <c r="K56" s="5" t="s">
        <v>720</v>
      </c>
      <c r="L56" s="27" t="s">
        <v>721</v>
      </c>
      <c r="M56" s="15" t="s">
        <v>672</v>
      </c>
    </row>
    <row r="57" spans="1:13" ht="36">
      <c r="A57" s="21"/>
      <c r="B57" s="22"/>
      <c r="C57" s="23"/>
      <c r="D57" s="24"/>
      <c r="E57" s="24"/>
      <c r="F57" s="24"/>
      <c r="G57" s="25"/>
      <c r="H57" s="7" t="s">
        <v>722</v>
      </c>
      <c r="I57" s="5" t="s">
        <v>574</v>
      </c>
      <c r="J57" s="7" t="s">
        <v>723</v>
      </c>
      <c r="K57" s="5" t="s">
        <v>715</v>
      </c>
      <c r="L57" s="29"/>
      <c r="M57" s="25"/>
    </row>
    <row r="58" spans="1:13" ht="48">
      <c r="A58" s="21"/>
      <c r="B58" s="22"/>
      <c r="C58" s="23"/>
      <c r="D58" s="24"/>
      <c r="E58" s="24"/>
      <c r="F58" s="24"/>
      <c r="G58" s="25"/>
      <c r="H58" s="7" t="s">
        <v>724</v>
      </c>
      <c r="I58" s="5" t="s">
        <v>725</v>
      </c>
      <c r="J58" s="27" t="s">
        <v>726</v>
      </c>
      <c r="K58" s="15" t="s">
        <v>720</v>
      </c>
      <c r="L58" s="29"/>
      <c r="M58" s="25"/>
    </row>
    <row r="59" spans="1:13" ht="36">
      <c r="A59" s="21"/>
      <c r="B59" s="22"/>
      <c r="C59" s="23"/>
      <c r="D59" s="24"/>
      <c r="E59" s="24"/>
      <c r="F59" s="24"/>
      <c r="G59" s="25"/>
      <c r="H59" s="7" t="s">
        <v>727</v>
      </c>
      <c r="I59" s="5" t="s">
        <v>632</v>
      </c>
      <c r="J59" s="29"/>
      <c r="K59" s="25"/>
      <c r="L59" s="29"/>
      <c r="M59" s="25"/>
    </row>
    <row r="60" spans="1:13" ht="24">
      <c r="A60" s="16"/>
      <c r="B60" s="17"/>
      <c r="C60" s="18"/>
      <c r="D60" s="19"/>
      <c r="E60" s="19"/>
      <c r="F60" s="19"/>
      <c r="G60" s="20"/>
      <c r="H60" s="7" t="s">
        <v>728</v>
      </c>
      <c r="I60" s="5" t="s">
        <v>729</v>
      </c>
      <c r="J60" s="28"/>
      <c r="K60" s="20"/>
      <c r="L60" s="28"/>
      <c r="M60" s="20"/>
    </row>
    <row r="61" spans="1:13" ht="60">
      <c r="A61" s="11" t="s">
        <v>730</v>
      </c>
      <c r="B61" s="12"/>
      <c r="C61" s="13"/>
      <c r="D61" s="14">
        <v>500</v>
      </c>
      <c r="E61" s="14">
        <v>300</v>
      </c>
      <c r="F61" s="14">
        <v>200</v>
      </c>
      <c r="G61" s="15" t="s">
        <v>731</v>
      </c>
      <c r="H61" s="7" t="s">
        <v>732</v>
      </c>
      <c r="I61" s="5" t="s">
        <v>733</v>
      </c>
      <c r="J61" s="7" t="s">
        <v>734</v>
      </c>
      <c r="K61" s="5" t="s">
        <v>578</v>
      </c>
      <c r="L61" s="7" t="s">
        <v>735</v>
      </c>
      <c r="M61" s="5" t="s">
        <v>574</v>
      </c>
    </row>
    <row r="62" spans="1:13" ht="24">
      <c r="A62" s="21"/>
      <c r="B62" s="22"/>
      <c r="C62" s="23"/>
      <c r="D62" s="24"/>
      <c r="E62" s="24"/>
      <c r="F62" s="24"/>
      <c r="G62" s="25"/>
      <c r="H62" s="7" t="s">
        <v>736</v>
      </c>
      <c r="I62" s="5" t="s">
        <v>737</v>
      </c>
      <c r="J62" s="7"/>
      <c r="K62" s="5"/>
      <c r="L62" s="7"/>
      <c r="M62" s="5"/>
    </row>
    <row r="63" spans="1:13" ht="24">
      <c r="A63" s="16"/>
      <c r="B63" s="17"/>
      <c r="C63" s="18"/>
      <c r="D63" s="19"/>
      <c r="E63" s="19"/>
      <c r="F63" s="19"/>
      <c r="G63" s="20"/>
      <c r="H63" s="7" t="s">
        <v>569</v>
      </c>
      <c r="I63" s="5" t="s">
        <v>669</v>
      </c>
      <c r="J63" s="7"/>
      <c r="K63" s="5"/>
      <c r="L63" s="7"/>
      <c r="M63" s="5"/>
    </row>
    <row r="64" spans="1:13" ht="48">
      <c r="A64" s="11" t="s">
        <v>738</v>
      </c>
      <c r="B64" s="12"/>
      <c r="C64" s="13"/>
      <c r="D64" s="14">
        <v>100</v>
      </c>
      <c r="E64" s="14">
        <v>50</v>
      </c>
      <c r="F64" s="14">
        <v>50</v>
      </c>
      <c r="G64" s="15" t="s">
        <v>739</v>
      </c>
      <c r="H64" s="7" t="s">
        <v>740</v>
      </c>
      <c r="I64" s="5" t="s">
        <v>741</v>
      </c>
      <c r="J64" s="27" t="s">
        <v>742</v>
      </c>
      <c r="K64" s="15" t="s">
        <v>698</v>
      </c>
      <c r="L64" s="27" t="s">
        <v>743</v>
      </c>
      <c r="M64" s="15" t="s">
        <v>574</v>
      </c>
    </row>
    <row r="65" spans="1:13" ht="36">
      <c r="A65" s="21"/>
      <c r="B65" s="22"/>
      <c r="C65" s="23"/>
      <c r="D65" s="24"/>
      <c r="E65" s="24"/>
      <c r="F65" s="24"/>
      <c r="G65" s="25"/>
      <c r="H65" s="7" t="s">
        <v>744</v>
      </c>
      <c r="I65" s="5" t="s">
        <v>745</v>
      </c>
      <c r="J65" s="29"/>
      <c r="K65" s="25"/>
      <c r="L65" s="29"/>
      <c r="M65" s="25"/>
    </row>
    <row r="66" spans="1:13" ht="24">
      <c r="A66" s="21"/>
      <c r="B66" s="22"/>
      <c r="C66" s="23"/>
      <c r="D66" s="24"/>
      <c r="E66" s="24"/>
      <c r="F66" s="24"/>
      <c r="G66" s="25"/>
      <c r="H66" s="7" t="s">
        <v>746</v>
      </c>
      <c r="I66" s="5" t="s">
        <v>669</v>
      </c>
      <c r="J66" s="29"/>
      <c r="K66" s="25"/>
      <c r="L66" s="29"/>
      <c r="M66" s="25"/>
    </row>
    <row r="67" spans="1:13" ht="24">
      <c r="A67" s="16"/>
      <c r="B67" s="17"/>
      <c r="C67" s="18"/>
      <c r="D67" s="19"/>
      <c r="E67" s="19"/>
      <c r="F67" s="19"/>
      <c r="G67" s="20"/>
      <c r="H67" s="7" t="s">
        <v>747</v>
      </c>
      <c r="I67" s="5" t="s">
        <v>748</v>
      </c>
      <c r="J67" s="28"/>
      <c r="K67" s="20"/>
      <c r="L67" s="28"/>
      <c r="M67" s="20"/>
    </row>
    <row r="68" spans="1:13" ht="48">
      <c r="A68" s="11" t="s">
        <v>749</v>
      </c>
      <c r="B68" s="12"/>
      <c r="C68" s="13"/>
      <c r="D68" s="14">
        <v>318</v>
      </c>
      <c r="E68" s="14">
        <v>318</v>
      </c>
      <c r="F68" s="14">
        <v>0</v>
      </c>
      <c r="G68" s="15" t="s">
        <v>750</v>
      </c>
      <c r="H68" s="7" t="s">
        <v>751</v>
      </c>
      <c r="I68" s="5" t="s">
        <v>669</v>
      </c>
      <c r="J68" s="27" t="s">
        <v>752</v>
      </c>
      <c r="K68" s="15" t="s">
        <v>578</v>
      </c>
      <c r="L68" s="27" t="s">
        <v>753</v>
      </c>
      <c r="M68" s="15" t="s">
        <v>574</v>
      </c>
    </row>
    <row r="69" spans="1:13" ht="24">
      <c r="A69" s="21"/>
      <c r="B69" s="22"/>
      <c r="C69" s="23"/>
      <c r="D69" s="24"/>
      <c r="E69" s="24"/>
      <c r="F69" s="24"/>
      <c r="G69" s="25"/>
      <c r="H69" s="7" t="s">
        <v>754</v>
      </c>
      <c r="I69" s="5" t="s">
        <v>755</v>
      </c>
      <c r="J69" s="29"/>
      <c r="K69" s="25"/>
      <c r="L69" s="29"/>
      <c r="M69" s="25"/>
    </row>
    <row r="70" spans="1:13" ht="24">
      <c r="A70" s="16"/>
      <c r="B70" s="17"/>
      <c r="C70" s="18"/>
      <c r="D70" s="19"/>
      <c r="E70" s="19"/>
      <c r="F70" s="19"/>
      <c r="G70" s="20"/>
      <c r="H70" s="7" t="s">
        <v>756</v>
      </c>
      <c r="I70" s="5" t="s">
        <v>757</v>
      </c>
      <c r="J70" s="28"/>
      <c r="K70" s="20"/>
      <c r="L70" s="28"/>
      <c r="M70" s="20"/>
    </row>
    <row r="71" spans="1:13" ht="12">
      <c r="A71" s="9"/>
      <c r="B71" s="10" t="s">
        <v>758</v>
      </c>
      <c r="C71" s="10"/>
      <c r="D71" s="6">
        <v>86922</v>
      </c>
      <c r="E71" s="6">
        <v>2186</v>
      </c>
      <c r="F71" s="6">
        <v>84736</v>
      </c>
      <c r="G71" s="7"/>
      <c r="H71" s="7"/>
      <c r="I71" s="7"/>
      <c r="J71" s="7"/>
      <c r="K71" s="7"/>
      <c r="L71" s="7"/>
      <c r="M71" s="7"/>
    </row>
    <row r="72" spans="1:13" ht="36">
      <c r="A72" s="11" t="s">
        <v>759</v>
      </c>
      <c r="B72" s="12"/>
      <c r="C72" s="13"/>
      <c r="D72" s="14">
        <v>68625</v>
      </c>
      <c r="E72" s="14">
        <v>679</v>
      </c>
      <c r="F72" s="14">
        <v>67946</v>
      </c>
      <c r="G72" s="15" t="s">
        <v>760</v>
      </c>
      <c r="H72" s="7" t="s">
        <v>761</v>
      </c>
      <c r="I72" s="5" t="s">
        <v>672</v>
      </c>
      <c r="J72" s="27" t="s">
        <v>762</v>
      </c>
      <c r="K72" s="15" t="s">
        <v>572</v>
      </c>
      <c r="L72" s="27" t="s">
        <v>614</v>
      </c>
      <c r="M72" s="15" t="s">
        <v>574</v>
      </c>
    </row>
    <row r="73" spans="1:13" ht="36">
      <c r="A73" s="21"/>
      <c r="B73" s="22"/>
      <c r="C73" s="23"/>
      <c r="D73" s="24"/>
      <c r="E73" s="24"/>
      <c r="F73" s="24"/>
      <c r="G73" s="25"/>
      <c r="H73" s="7" t="s">
        <v>763</v>
      </c>
      <c r="I73" s="5" t="s">
        <v>764</v>
      </c>
      <c r="J73" s="29"/>
      <c r="K73" s="25"/>
      <c r="L73" s="29"/>
      <c r="M73" s="25"/>
    </row>
    <row r="74" spans="1:13" ht="36">
      <c r="A74" s="16"/>
      <c r="B74" s="17"/>
      <c r="C74" s="18"/>
      <c r="D74" s="19"/>
      <c r="E74" s="19"/>
      <c r="F74" s="19"/>
      <c r="G74" s="20"/>
      <c r="H74" s="7" t="s">
        <v>765</v>
      </c>
      <c r="I74" s="5" t="s">
        <v>590</v>
      </c>
      <c r="J74" s="28"/>
      <c r="K74" s="20"/>
      <c r="L74" s="28"/>
      <c r="M74" s="20"/>
    </row>
    <row r="75" spans="1:13" ht="60">
      <c r="A75" s="11" t="s">
        <v>766</v>
      </c>
      <c r="B75" s="12"/>
      <c r="C75" s="13"/>
      <c r="D75" s="14">
        <v>8815</v>
      </c>
      <c r="E75" s="14">
        <v>0</v>
      </c>
      <c r="F75" s="14">
        <v>8815</v>
      </c>
      <c r="G75" s="15" t="s">
        <v>767</v>
      </c>
      <c r="H75" s="7" t="s">
        <v>768</v>
      </c>
      <c r="I75" s="5" t="s">
        <v>769</v>
      </c>
      <c r="J75" s="27" t="s">
        <v>770</v>
      </c>
      <c r="K75" s="15" t="s">
        <v>588</v>
      </c>
      <c r="L75" s="27" t="s">
        <v>771</v>
      </c>
      <c r="M75" s="15" t="s">
        <v>574</v>
      </c>
    </row>
    <row r="76" spans="1:13" ht="48">
      <c r="A76" s="21"/>
      <c r="B76" s="22"/>
      <c r="C76" s="23"/>
      <c r="D76" s="24"/>
      <c r="E76" s="24"/>
      <c r="F76" s="24"/>
      <c r="G76" s="25"/>
      <c r="H76" s="7" t="s">
        <v>772</v>
      </c>
      <c r="I76" s="5" t="s">
        <v>620</v>
      </c>
      <c r="J76" s="29"/>
      <c r="K76" s="25"/>
      <c r="L76" s="29"/>
      <c r="M76" s="25"/>
    </row>
    <row r="77" spans="1:13" ht="36">
      <c r="A77" s="16"/>
      <c r="B77" s="17"/>
      <c r="C77" s="18"/>
      <c r="D77" s="19"/>
      <c r="E77" s="19"/>
      <c r="F77" s="19"/>
      <c r="G77" s="20"/>
      <c r="H77" s="7" t="s">
        <v>773</v>
      </c>
      <c r="I77" s="5" t="s">
        <v>590</v>
      </c>
      <c r="J77" s="28"/>
      <c r="K77" s="20"/>
      <c r="L77" s="28"/>
      <c r="M77" s="20"/>
    </row>
    <row r="78" spans="1:13" ht="48">
      <c r="A78" s="11" t="s">
        <v>774</v>
      </c>
      <c r="B78" s="12"/>
      <c r="C78" s="13"/>
      <c r="D78" s="14">
        <v>7745</v>
      </c>
      <c r="E78" s="14">
        <v>0</v>
      </c>
      <c r="F78" s="14">
        <v>7745</v>
      </c>
      <c r="G78" s="15" t="s">
        <v>775</v>
      </c>
      <c r="H78" s="7" t="s">
        <v>776</v>
      </c>
      <c r="I78" s="5" t="s">
        <v>777</v>
      </c>
      <c r="J78" s="27" t="s">
        <v>778</v>
      </c>
      <c r="K78" s="15" t="s">
        <v>779</v>
      </c>
      <c r="L78" s="27" t="s">
        <v>780</v>
      </c>
      <c r="M78" s="15" t="s">
        <v>781</v>
      </c>
    </row>
    <row r="79" spans="1:13" ht="24">
      <c r="A79" s="21"/>
      <c r="B79" s="22"/>
      <c r="C79" s="23"/>
      <c r="D79" s="24"/>
      <c r="E79" s="24"/>
      <c r="F79" s="24"/>
      <c r="G79" s="25"/>
      <c r="H79" s="7" t="s">
        <v>782</v>
      </c>
      <c r="I79" s="5" t="s">
        <v>590</v>
      </c>
      <c r="J79" s="29"/>
      <c r="K79" s="25"/>
      <c r="L79" s="29"/>
      <c r="M79" s="25"/>
    </row>
    <row r="80" spans="1:13" ht="36">
      <c r="A80" s="16"/>
      <c r="B80" s="17"/>
      <c r="C80" s="18"/>
      <c r="D80" s="19"/>
      <c r="E80" s="19"/>
      <c r="F80" s="19"/>
      <c r="G80" s="20"/>
      <c r="H80" s="7" t="s">
        <v>642</v>
      </c>
      <c r="I80" s="5" t="s">
        <v>620</v>
      </c>
      <c r="J80" s="28"/>
      <c r="K80" s="20"/>
      <c r="L80" s="28"/>
      <c r="M80" s="20"/>
    </row>
    <row r="81" spans="1:13" ht="48">
      <c r="A81" s="11" t="s">
        <v>783</v>
      </c>
      <c r="B81" s="12"/>
      <c r="C81" s="13"/>
      <c r="D81" s="14">
        <v>687</v>
      </c>
      <c r="E81" s="14">
        <v>687</v>
      </c>
      <c r="F81" s="14">
        <v>0</v>
      </c>
      <c r="G81" s="15" t="s">
        <v>784</v>
      </c>
      <c r="H81" s="7" t="s">
        <v>785</v>
      </c>
      <c r="I81" s="5" t="s">
        <v>786</v>
      </c>
      <c r="J81" s="7" t="s">
        <v>787</v>
      </c>
      <c r="K81" s="5" t="s">
        <v>788</v>
      </c>
      <c r="L81" s="27" t="s">
        <v>789</v>
      </c>
      <c r="M81" s="15" t="s">
        <v>672</v>
      </c>
    </row>
    <row r="82" spans="1:13" ht="36">
      <c r="A82" s="16"/>
      <c r="B82" s="17"/>
      <c r="C82" s="18"/>
      <c r="D82" s="19"/>
      <c r="E82" s="19"/>
      <c r="F82" s="19"/>
      <c r="G82" s="20"/>
      <c r="H82" s="7" t="s">
        <v>790</v>
      </c>
      <c r="I82" s="5" t="s">
        <v>791</v>
      </c>
      <c r="J82" s="7" t="s">
        <v>792</v>
      </c>
      <c r="K82" s="5" t="s">
        <v>779</v>
      </c>
      <c r="L82" s="28"/>
      <c r="M82" s="20"/>
    </row>
    <row r="83" spans="1:13" ht="60">
      <c r="A83" s="11" t="s">
        <v>793</v>
      </c>
      <c r="B83" s="12"/>
      <c r="C83" s="13"/>
      <c r="D83" s="14">
        <v>430</v>
      </c>
      <c r="E83" s="14">
        <v>200</v>
      </c>
      <c r="F83" s="14">
        <v>230</v>
      </c>
      <c r="G83" s="15" t="s">
        <v>794</v>
      </c>
      <c r="H83" s="7" t="s">
        <v>795</v>
      </c>
      <c r="I83" s="5" t="s">
        <v>796</v>
      </c>
      <c r="J83" s="27" t="s">
        <v>797</v>
      </c>
      <c r="K83" s="15" t="s">
        <v>672</v>
      </c>
      <c r="L83" s="27" t="s">
        <v>798</v>
      </c>
      <c r="M83" s="15" t="s">
        <v>672</v>
      </c>
    </row>
    <row r="84" spans="1:13" ht="36">
      <c r="A84" s="21"/>
      <c r="B84" s="22"/>
      <c r="C84" s="23"/>
      <c r="D84" s="24"/>
      <c r="E84" s="24"/>
      <c r="F84" s="24"/>
      <c r="G84" s="25"/>
      <c r="H84" s="7" t="s">
        <v>773</v>
      </c>
      <c r="I84" s="5" t="s">
        <v>590</v>
      </c>
      <c r="J84" s="29"/>
      <c r="K84" s="25"/>
      <c r="L84" s="29"/>
      <c r="M84" s="25"/>
    </row>
    <row r="85" spans="1:13" ht="36">
      <c r="A85" s="16"/>
      <c r="B85" s="17"/>
      <c r="C85" s="18"/>
      <c r="D85" s="19"/>
      <c r="E85" s="19"/>
      <c r="F85" s="19"/>
      <c r="G85" s="20"/>
      <c r="H85" s="7" t="s">
        <v>569</v>
      </c>
      <c r="I85" s="5" t="s">
        <v>620</v>
      </c>
      <c r="J85" s="28"/>
      <c r="K85" s="20"/>
      <c r="L85" s="28"/>
      <c r="M85" s="20"/>
    </row>
    <row r="86" spans="1:13" ht="48">
      <c r="A86" s="11" t="s">
        <v>799</v>
      </c>
      <c r="B86" s="12"/>
      <c r="C86" s="13"/>
      <c r="D86" s="14">
        <v>620</v>
      </c>
      <c r="E86" s="14">
        <v>620</v>
      </c>
      <c r="F86" s="14">
        <v>0</v>
      </c>
      <c r="G86" s="15" t="s">
        <v>800</v>
      </c>
      <c r="H86" s="7" t="s">
        <v>801</v>
      </c>
      <c r="I86" s="5" t="s">
        <v>672</v>
      </c>
      <c r="J86" s="27" t="s">
        <v>802</v>
      </c>
      <c r="K86" s="15" t="s">
        <v>803</v>
      </c>
      <c r="L86" s="27" t="s">
        <v>804</v>
      </c>
      <c r="M86" s="15" t="s">
        <v>672</v>
      </c>
    </row>
    <row r="87" spans="1:13" ht="60">
      <c r="A87" s="21"/>
      <c r="B87" s="22"/>
      <c r="C87" s="23"/>
      <c r="D87" s="24"/>
      <c r="E87" s="24"/>
      <c r="F87" s="24"/>
      <c r="G87" s="25"/>
      <c r="H87" s="7" t="s">
        <v>805</v>
      </c>
      <c r="I87" s="5" t="s">
        <v>806</v>
      </c>
      <c r="J87" s="29"/>
      <c r="K87" s="25"/>
      <c r="L87" s="29"/>
      <c r="M87" s="25"/>
    </row>
    <row r="88" spans="1:13" ht="36">
      <c r="A88" s="16"/>
      <c r="B88" s="17"/>
      <c r="C88" s="18"/>
      <c r="D88" s="19"/>
      <c r="E88" s="19"/>
      <c r="F88" s="19"/>
      <c r="G88" s="20"/>
      <c r="H88" s="7" t="s">
        <v>807</v>
      </c>
      <c r="I88" s="5" t="s">
        <v>672</v>
      </c>
      <c r="J88" s="28"/>
      <c r="K88" s="20"/>
      <c r="L88" s="28"/>
      <c r="M88" s="20"/>
    </row>
    <row r="89" spans="1:13" ht="12">
      <c r="A89" s="9"/>
      <c r="B89" s="10" t="s">
        <v>808</v>
      </c>
      <c r="C89" s="10"/>
      <c r="D89" s="6">
        <v>1350</v>
      </c>
      <c r="E89" s="6">
        <v>1350</v>
      </c>
      <c r="F89" s="6">
        <v>0</v>
      </c>
      <c r="G89" s="7"/>
      <c r="H89" s="7"/>
      <c r="I89" s="7"/>
      <c r="J89" s="7"/>
      <c r="K89" s="7"/>
      <c r="L89" s="7"/>
      <c r="M89" s="7"/>
    </row>
    <row r="90" spans="1:13" ht="60">
      <c r="A90" s="11" t="s">
        <v>289</v>
      </c>
      <c r="B90" s="12"/>
      <c r="C90" s="13"/>
      <c r="D90" s="14">
        <v>1220</v>
      </c>
      <c r="E90" s="14">
        <v>1220</v>
      </c>
      <c r="F90" s="14">
        <v>0</v>
      </c>
      <c r="G90" s="15" t="s">
        <v>809</v>
      </c>
      <c r="H90" s="7" t="s">
        <v>810</v>
      </c>
      <c r="I90" s="5" t="s">
        <v>811</v>
      </c>
      <c r="J90" s="7" t="s">
        <v>812</v>
      </c>
      <c r="K90" s="5" t="s">
        <v>813</v>
      </c>
      <c r="L90" s="27" t="s">
        <v>814</v>
      </c>
      <c r="M90" s="15" t="s">
        <v>672</v>
      </c>
    </row>
    <row r="91" spans="1:13" ht="48">
      <c r="A91" s="21"/>
      <c r="B91" s="22"/>
      <c r="C91" s="23"/>
      <c r="D91" s="24"/>
      <c r="E91" s="24"/>
      <c r="F91" s="24"/>
      <c r="G91" s="25"/>
      <c r="H91" s="7" t="s">
        <v>815</v>
      </c>
      <c r="I91" s="5" t="s">
        <v>816</v>
      </c>
      <c r="J91" s="27" t="s">
        <v>817</v>
      </c>
      <c r="K91" s="15" t="s">
        <v>818</v>
      </c>
      <c r="L91" s="29"/>
      <c r="M91" s="25"/>
    </row>
    <row r="92" spans="1:13" ht="36">
      <c r="A92" s="21"/>
      <c r="B92" s="22"/>
      <c r="C92" s="23"/>
      <c r="D92" s="24"/>
      <c r="E92" s="24"/>
      <c r="F92" s="24"/>
      <c r="G92" s="25"/>
      <c r="H92" s="7" t="s">
        <v>819</v>
      </c>
      <c r="I92" s="5" t="s">
        <v>820</v>
      </c>
      <c r="J92" s="29"/>
      <c r="K92" s="25"/>
      <c r="L92" s="29"/>
      <c r="M92" s="25"/>
    </row>
    <row r="93" spans="1:13" ht="36">
      <c r="A93" s="16"/>
      <c r="B93" s="17"/>
      <c r="C93" s="18"/>
      <c r="D93" s="19"/>
      <c r="E93" s="19"/>
      <c r="F93" s="19"/>
      <c r="G93" s="20"/>
      <c r="H93" s="7" t="s">
        <v>821</v>
      </c>
      <c r="I93" s="5" t="s">
        <v>822</v>
      </c>
      <c r="J93" s="28"/>
      <c r="K93" s="20"/>
      <c r="L93" s="28"/>
      <c r="M93" s="20"/>
    </row>
    <row r="94" spans="1:13" ht="60">
      <c r="A94" s="11" t="s">
        <v>823</v>
      </c>
      <c r="B94" s="12"/>
      <c r="C94" s="13"/>
      <c r="D94" s="14">
        <v>130</v>
      </c>
      <c r="E94" s="14">
        <v>130</v>
      </c>
      <c r="F94" s="14">
        <v>0</v>
      </c>
      <c r="G94" s="15" t="s">
        <v>824</v>
      </c>
      <c r="H94" s="7" t="s">
        <v>825</v>
      </c>
      <c r="I94" s="5" t="s">
        <v>826</v>
      </c>
      <c r="J94" s="27" t="s">
        <v>827</v>
      </c>
      <c r="K94" s="15" t="s">
        <v>811</v>
      </c>
      <c r="L94" s="27" t="s">
        <v>828</v>
      </c>
      <c r="M94" s="15" t="s">
        <v>672</v>
      </c>
    </row>
    <row r="95" spans="1:13" ht="36">
      <c r="A95" s="21"/>
      <c r="B95" s="22"/>
      <c r="C95" s="23"/>
      <c r="D95" s="24"/>
      <c r="E95" s="24"/>
      <c r="F95" s="24"/>
      <c r="G95" s="25"/>
      <c r="H95" s="7" t="s">
        <v>829</v>
      </c>
      <c r="I95" s="5" t="s">
        <v>672</v>
      </c>
      <c r="J95" s="29"/>
      <c r="K95" s="25"/>
      <c r="L95" s="29"/>
      <c r="M95" s="25"/>
    </row>
    <row r="96" spans="1:13" ht="24">
      <c r="A96" s="21"/>
      <c r="B96" s="22"/>
      <c r="C96" s="23"/>
      <c r="D96" s="24"/>
      <c r="E96" s="24"/>
      <c r="F96" s="24"/>
      <c r="G96" s="25"/>
      <c r="H96" s="7" t="s">
        <v>642</v>
      </c>
      <c r="I96" s="5" t="s">
        <v>822</v>
      </c>
      <c r="J96" s="29"/>
      <c r="K96" s="25"/>
      <c r="L96" s="29"/>
      <c r="M96" s="25"/>
    </row>
    <row r="97" spans="1:13" ht="48">
      <c r="A97" s="16"/>
      <c r="B97" s="17"/>
      <c r="C97" s="18"/>
      <c r="D97" s="19"/>
      <c r="E97" s="19"/>
      <c r="F97" s="19"/>
      <c r="G97" s="20"/>
      <c r="H97" s="7" t="s">
        <v>830</v>
      </c>
      <c r="I97" s="5" t="s">
        <v>831</v>
      </c>
      <c r="J97" s="28"/>
      <c r="K97" s="20"/>
      <c r="L97" s="28"/>
      <c r="M97" s="20"/>
    </row>
    <row r="98" spans="1:13" ht="12">
      <c r="A98" s="9"/>
      <c r="B98" s="10" t="s">
        <v>832</v>
      </c>
      <c r="C98" s="10"/>
      <c r="D98" s="6">
        <v>975</v>
      </c>
      <c r="E98" s="6">
        <v>975</v>
      </c>
      <c r="F98" s="6">
        <v>0</v>
      </c>
      <c r="G98" s="7"/>
      <c r="H98" s="7"/>
      <c r="I98" s="7"/>
      <c r="J98" s="7"/>
      <c r="K98" s="7"/>
      <c r="L98" s="7"/>
      <c r="M98" s="7"/>
    </row>
    <row r="99" spans="1:13" ht="48">
      <c r="A99" s="11" t="s">
        <v>833</v>
      </c>
      <c r="B99" s="12"/>
      <c r="C99" s="13"/>
      <c r="D99" s="14">
        <v>975</v>
      </c>
      <c r="E99" s="14">
        <v>975</v>
      </c>
      <c r="F99" s="14">
        <v>0</v>
      </c>
      <c r="G99" s="15" t="s">
        <v>834</v>
      </c>
      <c r="H99" s="7" t="s">
        <v>835</v>
      </c>
      <c r="I99" s="5" t="s">
        <v>624</v>
      </c>
      <c r="J99" s="27" t="s">
        <v>836</v>
      </c>
      <c r="K99" s="15" t="s">
        <v>578</v>
      </c>
      <c r="L99" s="27" t="s">
        <v>804</v>
      </c>
      <c r="M99" s="15" t="s">
        <v>791</v>
      </c>
    </row>
    <row r="100" spans="1:13" ht="36">
      <c r="A100" s="21"/>
      <c r="B100" s="22"/>
      <c r="C100" s="23"/>
      <c r="D100" s="24"/>
      <c r="E100" s="24"/>
      <c r="F100" s="24"/>
      <c r="G100" s="25"/>
      <c r="H100" s="7" t="s">
        <v>837</v>
      </c>
      <c r="I100" s="5" t="s">
        <v>838</v>
      </c>
      <c r="J100" s="29"/>
      <c r="K100" s="25"/>
      <c r="L100" s="29"/>
      <c r="M100" s="25"/>
    </row>
    <row r="101" spans="1:13" ht="36">
      <c r="A101" s="21"/>
      <c r="B101" s="22"/>
      <c r="C101" s="23"/>
      <c r="D101" s="24"/>
      <c r="E101" s="24"/>
      <c r="F101" s="24"/>
      <c r="G101" s="25"/>
      <c r="H101" s="7" t="s">
        <v>569</v>
      </c>
      <c r="I101" s="5" t="s">
        <v>620</v>
      </c>
      <c r="J101" s="29"/>
      <c r="K101" s="25"/>
      <c r="L101" s="29"/>
      <c r="M101" s="25"/>
    </row>
    <row r="102" spans="1:13" ht="24">
      <c r="A102" s="21"/>
      <c r="B102" s="22"/>
      <c r="C102" s="23"/>
      <c r="D102" s="24"/>
      <c r="E102" s="24"/>
      <c r="F102" s="24"/>
      <c r="G102" s="25"/>
      <c r="H102" s="7" t="s">
        <v>839</v>
      </c>
      <c r="I102" s="5" t="s">
        <v>840</v>
      </c>
      <c r="J102" s="29"/>
      <c r="K102" s="25"/>
      <c r="L102" s="29"/>
      <c r="M102" s="25"/>
    </row>
    <row r="103" spans="1:13" ht="36">
      <c r="A103" s="16"/>
      <c r="B103" s="17"/>
      <c r="C103" s="18"/>
      <c r="D103" s="19"/>
      <c r="E103" s="19"/>
      <c r="F103" s="19"/>
      <c r="G103" s="20"/>
      <c r="H103" s="7" t="s">
        <v>841</v>
      </c>
      <c r="I103" s="5" t="s">
        <v>672</v>
      </c>
      <c r="J103" s="28"/>
      <c r="K103" s="20"/>
      <c r="L103" s="28"/>
      <c r="M103" s="20"/>
    </row>
    <row r="104" spans="1:13" ht="12">
      <c r="A104" s="9"/>
      <c r="B104" s="10" t="s">
        <v>842</v>
      </c>
      <c r="C104" s="10"/>
      <c r="D104" s="6">
        <v>52923.27</v>
      </c>
      <c r="E104" s="6">
        <v>1365</v>
      </c>
      <c r="F104" s="6">
        <v>51558.27</v>
      </c>
      <c r="G104" s="7"/>
      <c r="H104" s="7"/>
      <c r="I104" s="7"/>
      <c r="J104" s="7"/>
      <c r="K104" s="7"/>
      <c r="L104" s="7"/>
      <c r="M104" s="7"/>
    </row>
    <row r="105" spans="1:13" ht="48">
      <c r="A105" s="11" t="s">
        <v>843</v>
      </c>
      <c r="B105" s="12"/>
      <c r="C105" s="13"/>
      <c r="D105" s="14">
        <v>1372</v>
      </c>
      <c r="E105" s="14">
        <v>0</v>
      </c>
      <c r="F105" s="14">
        <v>1372</v>
      </c>
      <c r="G105" s="15" t="s">
        <v>844</v>
      </c>
      <c r="H105" s="7" t="s">
        <v>845</v>
      </c>
      <c r="I105" s="5" t="s">
        <v>846</v>
      </c>
      <c r="J105" s="27" t="s">
        <v>847</v>
      </c>
      <c r="K105" s="15" t="s">
        <v>848</v>
      </c>
      <c r="L105" s="27" t="s">
        <v>804</v>
      </c>
      <c r="M105" s="15" t="s">
        <v>849</v>
      </c>
    </row>
    <row r="106" spans="1:13" ht="24">
      <c r="A106" s="21"/>
      <c r="B106" s="22"/>
      <c r="C106" s="23"/>
      <c r="D106" s="24"/>
      <c r="E106" s="24"/>
      <c r="F106" s="24"/>
      <c r="G106" s="25"/>
      <c r="H106" s="7" t="s">
        <v>850</v>
      </c>
      <c r="I106" s="5" t="s">
        <v>851</v>
      </c>
      <c r="J106" s="29"/>
      <c r="K106" s="25"/>
      <c r="L106" s="29"/>
      <c r="M106" s="25"/>
    </row>
    <row r="107" spans="1:13" ht="48">
      <c r="A107" s="16"/>
      <c r="B107" s="17"/>
      <c r="C107" s="18"/>
      <c r="D107" s="19"/>
      <c r="E107" s="19"/>
      <c r="F107" s="19"/>
      <c r="G107" s="20"/>
      <c r="H107" s="7" t="s">
        <v>852</v>
      </c>
      <c r="I107" s="5" t="s">
        <v>616</v>
      </c>
      <c r="J107" s="28"/>
      <c r="K107" s="20"/>
      <c r="L107" s="28"/>
      <c r="M107" s="20"/>
    </row>
    <row r="108" spans="1:13" ht="48">
      <c r="A108" s="11" t="s">
        <v>853</v>
      </c>
      <c r="B108" s="12"/>
      <c r="C108" s="13"/>
      <c r="D108" s="14">
        <v>30383.6</v>
      </c>
      <c r="E108" s="14">
        <v>515</v>
      </c>
      <c r="F108" s="14">
        <v>29868.6</v>
      </c>
      <c r="G108" s="15" t="s">
        <v>854</v>
      </c>
      <c r="H108" s="7" t="s">
        <v>855</v>
      </c>
      <c r="I108" s="5" t="s">
        <v>616</v>
      </c>
      <c r="J108" s="7" t="s">
        <v>762</v>
      </c>
      <c r="K108" s="5" t="s">
        <v>572</v>
      </c>
      <c r="L108" s="27" t="s">
        <v>856</v>
      </c>
      <c r="M108" s="15" t="s">
        <v>616</v>
      </c>
    </row>
    <row r="109" spans="1:13" ht="36">
      <c r="A109" s="16"/>
      <c r="B109" s="17"/>
      <c r="C109" s="18"/>
      <c r="D109" s="19"/>
      <c r="E109" s="19"/>
      <c r="F109" s="19"/>
      <c r="G109" s="20"/>
      <c r="H109" s="7" t="s">
        <v>569</v>
      </c>
      <c r="I109" s="5" t="s">
        <v>620</v>
      </c>
      <c r="J109" s="7" t="s">
        <v>857</v>
      </c>
      <c r="K109" s="5" t="s">
        <v>849</v>
      </c>
      <c r="L109" s="28"/>
      <c r="M109" s="20"/>
    </row>
    <row r="110" spans="1:13" ht="36">
      <c r="A110" s="11" t="s">
        <v>858</v>
      </c>
      <c r="B110" s="12"/>
      <c r="C110" s="13"/>
      <c r="D110" s="14">
        <v>373.27</v>
      </c>
      <c r="E110" s="14">
        <v>0</v>
      </c>
      <c r="F110" s="14">
        <v>373.27</v>
      </c>
      <c r="G110" s="15" t="s">
        <v>859</v>
      </c>
      <c r="H110" s="7" t="s">
        <v>860</v>
      </c>
      <c r="I110" s="5" t="s">
        <v>620</v>
      </c>
      <c r="J110" s="27" t="s">
        <v>861</v>
      </c>
      <c r="K110" s="15" t="s">
        <v>862</v>
      </c>
      <c r="L110" s="27" t="s">
        <v>573</v>
      </c>
      <c r="M110" s="15" t="s">
        <v>849</v>
      </c>
    </row>
    <row r="111" spans="1:13" ht="24">
      <c r="A111" s="21"/>
      <c r="B111" s="22"/>
      <c r="C111" s="23"/>
      <c r="D111" s="24"/>
      <c r="E111" s="24"/>
      <c r="F111" s="24"/>
      <c r="G111" s="25"/>
      <c r="H111" s="7" t="s">
        <v>863</v>
      </c>
      <c r="I111" s="5" t="s">
        <v>849</v>
      </c>
      <c r="J111" s="29"/>
      <c r="K111" s="25"/>
      <c r="L111" s="29"/>
      <c r="M111" s="25"/>
    </row>
    <row r="112" spans="1:13" ht="36">
      <c r="A112" s="21"/>
      <c r="B112" s="22"/>
      <c r="C112" s="23"/>
      <c r="D112" s="24"/>
      <c r="E112" s="24"/>
      <c r="F112" s="24"/>
      <c r="G112" s="25"/>
      <c r="H112" s="7" t="s">
        <v>864</v>
      </c>
      <c r="I112" s="5" t="s">
        <v>806</v>
      </c>
      <c r="J112" s="29"/>
      <c r="K112" s="25"/>
      <c r="L112" s="29"/>
      <c r="M112" s="25"/>
    </row>
    <row r="113" spans="1:13" ht="48">
      <c r="A113" s="16"/>
      <c r="B113" s="17"/>
      <c r="C113" s="18"/>
      <c r="D113" s="19"/>
      <c r="E113" s="19"/>
      <c r="F113" s="19"/>
      <c r="G113" s="20"/>
      <c r="H113" s="7" t="s">
        <v>865</v>
      </c>
      <c r="I113" s="5" t="s">
        <v>866</v>
      </c>
      <c r="J113" s="28"/>
      <c r="K113" s="20"/>
      <c r="L113" s="28"/>
      <c r="M113" s="20"/>
    </row>
    <row r="114" spans="1:13" ht="48">
      <c r="A114" s="11" t="s">
        <v>867</v>
      </c>
      <c r="B114" s="12"/>
      <c r="C114" s="13"/>
      <c r="D114" s="14">
        <v>755</v>
      </c>
      <c r="E114" s="14">
        <v>550</v>
      </c>
      <c r="F114" s="14">
        <v>205</v>
      </c>
      <c r="G114" s="15" t="s">
        <v>868</v>
      </c>
      <c r="H114" s="7" t="s">
        <v>869</v>
      </c>
      <c r="I114" s="5" t="s">
        <v>870</v>
      </c>
      <c r="J114" s="7" t="s">
        <v>871</v>
      </c>
      <c r="K114" s="5" t="s">
        <v>872</v>
      </c>
      <c r="L114" s="27" t="s">
        <v>804</v>
      </c>
      <c r="M114" s="15" t="s">
        <v>849</v>
      </c>
    </row>
    <row r="115" spans="1:13" ht="36">
      <c r="A115" s="21"/>
      <c r="B115" s="22"/>
      <c r="C115" s="23"/>
      <c r="D115" s="24"/>
      <c r="E115" s="24"/>
      <c r="F115" s="24"/>
      <c r="G115" s="25"/>
      <c r="H115" s="7" t="s">
        <v>873</v>
      </c>
      <c r="I115" s="5" t="s">
        <v>620</v>
      </c>
      <c r="J115" s="27" t="s">
        <v>874</v>
      </c>
      <c r="K115" s="15" t="s">
        <v>875</v>
      </c>
      <c r="L115" s="29"/>
      <c r="M115" s="25"/>
    </row>
    <row r="116" spans="1:13" ht="60">
      <c r="A116" s="21"/>
      <c r="B116" s="22"/>
      <c r="C116" s="23"/>
      <c r="D116" s="24"/>
      <c r="E116" s="24"/>
      <c r="F116" s="24"/>
      <c r="G116" s="25"/>
      <c r="H116" s="7" t="s">
        <v>876</v>
      </c>
      <c r="I116" s="5" t="s">
        <v>877</v>
      </c>
      <c r="J116" s="29"/>
      <c r="K116" s="25"/>
      <c r="L116" s="29"/>
      <c r="M116" s="25"/>
    </row>
    <row r="117" spans="1:13" ht="36">
      <c r="A117" s="21"/>
      <c r="B117" s="22"/>
      <c r="C117" s="23"/>
      <c r="D117" s="24"/>
      <c r="E117" s="24"/>
      <c r="F117" s="24"/>
      <c r="G117" s="25"/>
      <c r="H117" s="7" t="s">
        <v>878</v>
      </c>
      <c r="I117" s="5" t="s">
        <v>849</v>
      </c>
      <c r="J117" s="29"/>
      <c r="K117" s="25"/>
      <c r="L117" s="29"/>
      <c r="M117" s="25"/>
    </row>
    <row r="118" spans="1:13" ht="36">
      <c r="A118" s="21"/>
      <c r="B118" s="22"/>
      <c r="C118" s="23"/>
      <c r="D118" s="24"/>
      <c r="E118" s="24"/>
      <c r="F118" s="24"/>
      <c r="G118" s="25"/>
      <c r="H118" s="7" t="s">
        <v>879</v>
      </c>
      <c r="I118" s="5" t="s">
        <v>880</v>
      </c>
      <c r="J118" s="29"/>
      <c r="K118" s="25"/>
      <c r="L118" s="29"/>
      <c r="M118" s="25"/>
    </row>
    <row r="119" spans="1:13" ht="24">
      <c r="A119" s="16"/>
      <c r="B119" s="17"/>
      <c r="C119" s="18"/>
      <c r="D119" s="19"/>
      <c r="E119" s="19"/>
      <c r="F119" s="19"/>
      <c r="G119" s="20"/>
      <c r="H119" s="7" t="s">
        <v>881</v>
      </c>
      <c r="I119" s="5" t="s">
        <v>882</v>
      </c>
      <c r="J119" s="28"/>
      <c r="K119" s="20"/>
      <c r="L119" s="28"/>
      <c r="M119" s="20"/>
    </row>
    <row r="120" spans="1:13" ht="60">
      <c r="A120" s="11" t="s">
        <v>883</v>
      </c>
      <c r="B120" s="12"/>
      <c r="C120" s="13"/>
      <c r="D120" s="14">
        <v>196.24</v>
      </c>
      <c r="E120" s="14">
        <v>0</v>
      </c>
      <c r="F120" s="14">
        <v>196.24</v>
      </c>
      <c r="G120" s="15" t="s">
        <v>884</v>
      </c>
      <c r="H120" s="7" t="s">
        <v>885</v>
      </c>
      <c r="I120" s="5" t="s">
        <v>646</v>
      </c>
      <c r="J120" s="27" t="s">
        <v>886</v>
      </c>
      <c r="K120" s="15" t="s">
        <v>887</v>
      </c>
      <c r="L120" s="27"/>
      <c r="M120" s="15"/>
    </row>
    <row r="121" spans="1:13" ht="24">
      <c r="A121" s="21"/>
      <c r="B121" s="22"/>
      <c r="C121" s="23"/>
      <c r="D121" s="24"/>
      <c r="E121" s="24"/>
      <c r="F121" s="24"/>
      <c r="G121" s="25"/>
      <c r="H121" s="7" t="s">
        <v>869</v>
      </c>
      <c r="I121" s="5" t="s">
        <v>870</v>
      </c>
      <c r="J121" s="29"/>
      <c r="K121" s="25"/>
      <c r="L121" s="29"/>
      <c r="M121" s="25"/>
    </row>
    <row r="122" spans="1:13" ht="24">
      <c r="A122" s="21"/>
      <c r="B122" s="22"/>
      <c r="C122" s="23"/>
      <c r="D122" s="24"/>
      <c r="E122" s="24"/>
      <c r="F122" s="24"/>
      <c r="G122" s="25"/>
      <c r="H122" s="7" t="s">
        <v>888</v>
      </c>
      <c r="I122" s="5" t="s">
        <v>889</v>
      </c>
      <c r="J122" s="29"/>
      <c r="K122" s="25"/>
      <c r="L122" s="29"/>
      <c r="M122" s="25"/>
    </row>
    <row r="123" spans="1:13" ht="48">
      <c r="A123" s="21"/>
      <c r="B123" s="22"/>
      <c r="C123" s="23"/>
      <c r="D123" s="24"/>
      <c r="E123" s="24"/>
      <c r="F123" s="24"/>
      <c r="G123" s="25"/>
      <c r="H123" s="7" t="s">
        <v>890</v>
      </c>
      <c r="I123" s="5" t="s">
        <v>620</v>
      </c>
      <c r="J123" s="29"/>
      <c r="K123" s="25"/>
      <c r="L123" s="29"/>
      <c r="M123" s="25"/>
    </row>
    <row r="124" spans="1:13" ht="60">
      <c r="A124" s="16"/>
      <c r="B124" s="17"/>
      <c r="C124" s="18"/>
      <c r="D124" s="19"/>
      <c r="E124" s="19"/>
      <c r="F124" s="19"/>
      <c r="G124" s="20"/>
      <c r="H124" s="7" t="s">
        <v>891</v>
      </c>
      <c r="I124" s="5" t="s">
        <v>849</v>
      </c>
      <c r="J124" s="28"/>
      <c r="K124" s="20"/>
      <c r="L124" s="28"/>
      <c r="M124" s="20"/>
    </row>
    <row r="125" spans="1:13" ht="36">
      <c r="A125" s="11" t="s">
        <v>892</v>
      </c>
      <c r="B125" s="12"/>
      <c r="C125" s="13"/>
      <c r="D125" s="14">
        <v>250</v>
      </c>
      <c r="E125" s="14">
        <v>0</v>
      </c>
      <c r="F125" s="14">
        <v>250</v>
      </c>
      <c r="G125" s="15" t="s">
        <v>893</v>
      </c>
      <c r="H125" s="7" t="s">
        <v>894</v>
      </c>
      <c r="I125" s="5" t="s">
        <v>895</v>
      </c>
      <c r="J125" s="7" t="s">
        <v>896</v>
      </c>
      <c r="K125" s="5" t="s">
        <v>897</v>
      </c>
      <c r="L125" s="27"/>
      <c r="M125" s="15"/>
    </row>
    <row r="126" spans="1:13" ht="24">
      <c r="A126" s="21"/>
      <c r="B126" s="22"/>
      <c r="C126" s="23"/>
      <c r="D126" s="24"/>
      <c r="E126" s="24"/>
      <c r="F126" s="24"/>
      <c r="G126" s="25"/>
      <c r="H126" s="7" t="s">
        <v>898</v>
      </c>
      <c r="I126" s="5" t="s">
        <v>899</v>
      </c>
      <c r="J126" s="27" t="s">
        <v>900</v>
      </c>
      <c r="K126" s="15" t="s">
        <v>901</v>
      </c>
      <c r="L126" s="29"/>
      <c r="M126" s="25"/>
    </row>
    <row r="127" spans="1:13" ht="48">
      <c r="A127" s="21"/>
      <c r="B127" s="22"/>
      <c r="C127" s="23"/>
      <c r="D127" s="24"/>
      <c r="E127" s="24"/>
      <c r="F127" s="24"/>
      <c r="G127" s="25"/>
      <c r="H127" s="7" t="s">
        <v>902</v>
      </c>
      <c r="I127" s="5" t="s">
        <v>620</v>
      </c>
      <c r="J127" s="29"/>
      <c r="K127" s="25"/>
      <c r="L127" s="29"/>
      <c r="M127" s="25"/>
    </row>
    <row r="128" spans="1:13" ht="48">
      <c r="A128" s="16"/>
      <c r="B128" s="17"/>
      <c r="C128" s="18"/>
      <c r="D128" s="19"/>
      <c r="E128" s="19"/>
      <c r="F128" s="19"/>
      <c r="G128" s="20"/>
      <c r="H128" s="7" t="s">
        <v>903</v>
      </c>
      <c r="I128" s="5" t="s">
        <v>849</v>
      </c>
      <c r="J128" s="28"/>
      <c r="K128" s="20"/>
      <c r="L128" s="28"/>
      <c r="M128" s="20"/>
    </row>
    <row r="129" spans="1:13" ht="36">
      <c r="A129" s="11" t="s">
        <v>904</v>
      </c>
      <c r="B129" s="12"/>
      <c r="C129" s="13"/>
      <c r="D129" s="14">
        <v>237</v>
      </c>
      <c r="E129" s="14">
        <v>0</v>
      </c>
      <c r="F129" s="14">
        <v>237</v>
      </c>
      <c r="G129" s="15" t="s">
        <v>905</v>
      </c>
      <c r="H129" s="7" t="s">
        <v>906</v>
      </c>
      <c r="I129" s="5" t="s">
        <v>620</v>
      </c>
      <c r="J129" s="27" t="s">
        <v>907</v>
      </c>
      <c r="K129" s="15" t="s">
        <v>908</v>
      </c>
      <c r="L129" s="27" t="s">
        <v>804</v>
      </c>
      <c r="M129" s="15" t="s">
        <v>849</v>
      </c>
    </row>
    <row r="130" spans="1:13" ht="48">
      <c r="A130" s="21"/>
      <c r="B130" s="22"/>
      <c r="C130" s="23"/>
      <c r="D130" s="24"/>
      <c r="E130" s="24"/>
      <c r="F130" s="24"/>
      <c r="G130" s="25"/>
      <c r="H130" s="7" t="s">
        <v>909</v>
      </c>
      <c r="I130" s="5" t="s">
        <v>806</v>
      </c>
      <c r="J130" s="29"/>
      <c r="K130" s="25"/>
      <c r="L130" s="29"/>
      <c r="M130" s="25"/>
    </row>
    <row r="131" spans="1:13" ht="36">
      <c r="A131" s="21"/>
      <c r="B131" s="22"/>
      <c r="C131" s="23"/>
      <c r="D131" s="24"/>
      <c r="E131" s="24"/>
      <c r="F131" s="24"/>
      <c r="G131" s="25"/>
      <c r="H131" s="7" t="s">
        <v>910</v>
      </c>
      <c r="I131" s="5" t="s">
        <v>911</v>
      </c>
      <c r="J131" s="29"/>
      <c r="K131" s="25"/>
      <c r="L131" s="29"/>
      <c r="M131" s="25"/>
    </row>
    <row r="132" spans="1:13" ht="36">
      <c r="A132" s="16"/>
      <c r="B132" s="17"/>
      <c r="C132" s="18"/>
      <c r="D132" s="19"/>
      <c r="E132" s="19"/>
      <c r="F132" s="19"/>
      <c r="G132" s="20"/>
      <c r="H132" s="7" t="s">
        <v>912</v>
      </c>
      <c r="I132" s="5" t="s">
        <v>913</v>
      </c>
      <c r="J132" s="28"/>
      <c r="K132" s="20"/>
      <c r="L132" s="28"/>
      <c r="M132" s="20"/>
    </row>
    <row r="133" spans="1:13" ht="72">
      <c r="A133" s="11" t="s">
        <v>914</v>
      </c>
      <c r="B133" s="12"/>
      <c r="C133" s="13"/>
      <c r="D133" s="14">
        <v>18841.16</v>
      </c>
      <c r="E133" s="14">
        <v>0</v>
      </c>
      <c r="F133" s="14">
        <v>18841.16</v>
      </c>
      <c r="G133" s="15" t="s">
        <v>915</v>
      </c>
      <c r="H133" s="7" t="s">
        <v>916</v>
      </c>
      <c r="I133" s="5" t="s">
        <v>849</v>
      </c>
      <c r="J133" s="7" t="s">
        <v>917</v>
      </c>
      <c r="K133" s="5" t="s">
        <v>572</v>
      </c>
      <c r="L133" s="27" t="s">
        <v>918</v>
      </c>
      <c r="M133" s="15" t="s">
        <v>849</v>
      </c>
    </row>
    <row r="134" spans="1:13" ht="36">
      <c r="A134" s="16"/>
      <c r="B134" s="17"/>
      <c r="C134" s="18"/>
      <c r="D134" s="19"/>
      <c r="E134" s="19"/>
      <c r="F134" s="19"/>
      <c r="G134" s="20"/>
      <c r="H134" s="7" t="s">
        <v>569</v>
      </c>
      <c r="I134" s="5" t="s">
        <v>919</v>
      </c>
      <c r="J134" s="7" t="s">
        <v>920</v>
      </c>
      <c r="K134" s="5" t="s">
        <v>921</v>
      </c>
      <c r="L134" s="28"/>
      <c r="M134" s="20"/>
    </row>
    <row r="135" spans="1:13" ht="24">
      <c r="A135" s="11" t="s">
        <v>922</v>
      </c>
      <c r="B135" s="12"/>
      <c r="C135" s="13"/>
      <c r="D135" s="14">
        <v>515</v>
      </c>
      <c r="E135" s="14">
        <v>300</v>
      </c>
      <c r="F135" s="14">
        <v>215</v>
      </c>
      <c r="G135" s="15" t="s">
        <v>923</v>
      </c>
      <c r="H135" s="7" t="s">
        <v>924</v>
      </c>
      <c r="I135" s="5" t="s">
        <v>925</v>
      </c>
      <c r="J135" s="27" t="s">
        <v>926</v>
      </c>
      <c r="K135" s="15" t="s">
        <v>927</v>
      </c>
      <c r="L135" s="27" t="s">
        <v>804</v>
      </c>
      <c r="M135" s="15" t="s">
        <v>672</v>
      </c>
    </row>
    <row r="136" spans="1:13" ht="36">
      <c r="A136" s="21"/>
      <c r="B136" s="22"/>
      <c r="C136" s="23"/>
      <c r="D136" s="24"/>
      <c r="E136" s="24"/>
      <c r="F136" s="24"/>
      <c r="G136" s="25"/>
      <c r="H136" s="7" t="s">
        <v>928</v>
      </c>
      <c r="I136" s="5" t="s">
        <v>849</v>
      </c>
      <c r="J136" s="29"/>
      <c r="K136" s="25"/>
      <c r="L136" s="29"/>
      <c r="M136" s="25"/>
    </row>
    <row r="137" spans="1:13" ht="48">
      <c r="A137" s="21"/>
      <c r="B137" s="22"/>
      <c r="C137" s="23"/>
      <c r="D137" s="24"/>
      <c r="E137" s="24"/>
      <c r="F137" s="24"/>
      <c r="G137" s="25"/>
      <c r="H137" s="7" t="s">
        <v>929</v>
      </c>
      <c r="I137" s="5" t="s">
        <v>870</v>
      </c>
      <c r="J137" s="29"/>
      <c r="K137" s="25"/>
      <c r="L137" s="29"/>
      <c r="M137" s="25"/>
    </row>
    <row r="138" spans="1:13" ht="36">
      <c r="A138" s="16"/>
      <c r="B138" s="17"/>
      <c r="C138" s="18"/>
      <c r="D138" s="19"/>
      <c r="E138" s="19"/>
      <c r="F138" s="19"/>
      <c r="G138" s="20"/>
      <c r="H138" s="7" t="s">
        <v>930</v>
      </c>
      <c r="I138" s="5" t="s">
        <v>620</v>
      </c>
      <c r="J138" s="28"/>
      <c r="K138" s="20"/>
      <c r="L138" s="28"/>
      <c r="M138" s="20"/>
    </row>
    <row r="139" spans="1:13" ht="12">
      <c r="A139" s="9"/>
      <c r="B139" s="10" t="s">
        <v>931</v>
      </c>
      <c r="C139" s="10"/>
      <c r="D139" s="6">
        <v>2171.5</v>
      </c>
      <c r="E139" s="6">
        <v>851.5</v>
      </c>
      <c r="F139" s="6">
        <v>1320</v>
      </c>
      <c r="G139" s="7"/>
      <c r="H139" s="7"/>
      <c r="I139" s="7"/>
      <c r="J139" s="7"/>
      <c r="K139" s="7"/>
      <c r="L139" s="7"/>
      <c r="M139" s="7"/>
    </row>
    <row r="140" spans="1:13" ht="24">
      <c r="A140" s="11" t="s">
        <v>932</v>
      </c>
      <c r="B140" s="12"/>
      <c r="C140" s="13"/>
      <c r="D140" s="14">
        <v>1320</v>
      </c>
      <c r="E140" s="14">
        <v>0</v>
      </c>
      <c r="F140" s="14">
        <v>1320</v>
      </c>
      <c r="G140" s="15" t="s">
        <v>933</v>
      </c>
      <c r="H140" s="7" t="s">
        <v>661</v>
      </c>
      <c r="I140" s="5" t="s">
        <v>934</v>
      </c>
      <c r="J140" s="27"/>
      <c r="K140" s="15"/>
      <c r="L140" s="27" t="s">
        <v>935</v>
      </c>
      <c r="M140" s="15" t="s">
        <v>936</v>
      </c>
    </row>
    <row r="141" spans="1:13" ht="24">
      <c r="A141" s="21"/>
      <c r="B141" s="22"/>
      <c r="C141" s="23"/>
      <c r="D141" s="24"/>
      <c r="E141" s="24"/>
      <c r="F141" s="24"/>
      <c r="G141" s="25"/>
      <c r="H141" s="7" t="s">
        <v>937</v>
      </c>
      <c r="I141" s="5" t="s">
        <v>936</v>
      </c>
      <c r="J141" s="29"/>
      <c r="K141" s="25"/>
      <c r="L141" s="29"/>
      <c r="M141" s="25"/>
    </row>
    <row r="142" spans="1:13" ht="24">
      <c r="A142" s="21"/>
      <c r="B142" s="22"/>
      <c r="C142" s="23"/>
      <c r="D142" s="24"/>
      <c r="E142" s="24"/>
      <c r="F142" s="24"/>
      <c r="G142" s="25"/>
      <c r="H142" s="7" t="s">
        <v>938</v>
      </c>
      <c r="I142" s="5" t="s">
        <v>939</v>
      </c>
      <c r="J142" s="29"/>
      <c r="K142" s="25"/>
      <c r="L142" s="29"/>
      <c r="M142" s="25"/>
    </row>
    <row r="143" spans="1:13" ht="36">
      <c r="A143" s="16"/>
      <c r="B143" s="17"/>
      <c r="C143" s="18"/>
      <c r="D143" s="19"/>
      <c r="E143" s="19"/>
      <c r="F143" s="19"/>
      <c r="G143" s="20"/>
      <c r="H143" s="7" t="s">
        <v>746</v>
      </c>
      <c r="I143" s="5" t="s">
        <v>620</v>
      </c>
      <c r="J143" s="28"/>
      <c r="K143" s="20"/>
      <c r="L143" s="28"/>
      <c r="M143" s="20"/>
    </row>
    <row r="144" spans="1:13" ht="48">
      <c r="A144" s="11" t="s">
        <v>940</v>
      </c>
      <c r="B144" s="12"/>
      <c r="C144" s="13"/>
      <c r="D144" s="14">
        <v>390</v>
      </c>
      <c r="E144" s="14">
        <v>390</v>
      </c>
      <c r="F144" s="14">
        <v>0</v>
      </c>
      <c r="G144" s="15" t="s">
        <v>941</v>
      </c>
      <c r="H144" s="7" t="s">
        <v>942</v>
      </c>
      <c r="I144" s="5" t="s">
        <v>943</v>
      </c>
      <c r="J144" s="27"/>
      <c r="K144" s="15"/>
      <c r="L144" s="27" t="s">
        <v>944</v>
      </c>
      <c r="M144" s="15" t="s">
        <v>936</v>
      </c>
    </row>
    <row r="145" spans="1:13" ht="24">
      <c r="A145" s="21"/>
      <c r="B145" s="22"/>
      <c r="C145" s="23"/>
      <c r="D145" s="24"/>
      <c r="E145" s="24"/>
      <c r="F145" s="24"/>
      <c r="G145" s="25"/>
      <c r="H145" s="7" t="s">
        <v>945</v>
      </c>
      <c r="I145" s="5" t="s">
        <v>946</v>
      </c>
      <c r="J145" s="29"/>
      <c r="K145" s="25"/>
      <c r="L145" s="29"/>
      <c r="M145" s="25"/>
    </row>
    <row r="146" spans="1:13" ht="60">
      <c r="A146" s="21"/>
      <c r="B146" s="22"/>
      <c r="C146" s="23"/>
      <c r="D146" s="24"/>
      <c r="E146" s="24"/>
      <c r="F146" s="24"/>
      <c r="G146" s="25"/>
      <c r="H146" s="7" t="s">
        <v>947</v>
      </c>
      <c r="I146" s="5" t="s">
        <v>948</v>
      </c>
      <c r="J146" s="29"/>
      <c r="K146" s="25"/>
      <c r="L146" s="29"/>
      <c r="M146" s="25"/>
    </row>
    <row r="147" spans="1:13" ht="24">
      <c r="A147" s="21"/>
      <c r="B147" s="22"/>
      <c r="C147" s="23"/>
      <c r="D147" s="24"/>
      <c r="E147" s="24"/>
      <c r="F147" s="24"/>
      <c r="G147" s="25"/>
      <c r="H147" s="7" t="s">
        <v>949</v>
      </c>
      <c r="I147" s="5" t="s">
        <v>950</v>
      </c>
      <c r="J147" s="29"/>
      <c r="K147" s="25"/>
      <c r="L147" s="29"/>
      <c r="M147" s="25"/>
    </row>
    <row r="148" spans="1:13" ht="24">
      <c r="A148" s="21"/>
      <c r="B148" s="22"/>
      <c r="C148" s="23"/>
      <c r="D148" s="24"/>
      <c r="E148" s="24"/>
      <c r="F148" s="24"/>
      <c r="G148" s="25"/>
      <c r="H148" s="7" t="s">
        <v>951</v>
      </c>
      <c r="I148" s="5" t="s">
        <v>952</v>
      </c>
      <c r="J148" s="29"/>
      <c r="K148" s="25"/>
      <c r="L148" s="29"/>
      <c r="M148" s="25"/>
    </row>
    <row r="149" spans="1:13" ht="36">
      <c r="A149" s="16"/>
      <c r="B149" s="17"/>
      <c r="C149" s="18"/>
      <c r="D149" s="19"/>
      <c r="E149" s="19"/>
      <c r="F149" s="19"/>
      <c r="G149" s="20"/>
      <c r="H149" s="7" t="s">
        <v>746</v>
      </c>
      <c r="I149" s="5" t="s">
        <v>620</v>
      </c>
      <c r="J149" s="28"/>
      <c r="K149" s="20"/>
      <c r="L149" s="28"/>
      <c r="M149" s="20"/>
    </row>
    <row r="150" spans="1:13" ht="48">
      <c r="A150" s="11" t="s">
        <v>953</v>
      </c>
      <c r="B150" s="12"/>
      <c r="C150" s="13"/>
      <c r="D150" s="14">
        <v>176.5</v>
      </c>
      <c r="E150" s="14">
        <v>176.5</v>
      </c>
      <c r="F150" s="14">
        <v>0</v>
      </c>
      <c r="G150" s="15" t="s">
        <v>954</v>
      </c>
      <c r="H150" s="7" t="s">
        <v>955</v>
      </c>
      <c r="I150" s="5" t="s">
        <v>956</v>
      </c>
      <c r="J150" s="7" t="s">
        <v>957</v>
      </c>
      <c r="K150" s="5" t="s">
        <v>779</v>
      </c>
      <c r="L150" s="27" t="s">
        <v>804</v>
      </c>
      <c r="M150" s="15" t="s">
        <v>574</v>
      </c>
    </row>
    <row r="151" spans="1:13" ht="12">
      <c r="A151" s="21"/>
      <c r="B151" s="22"/>
      <c r="C151" s="23"/>
      <c r="D151" s="24"/>
      <c r="E151" s="24"/>
      <c r="F151" s="24"/>
      <c r="G151" s="25"/>
      <c r="H151" s="7" t="s">
        <v>958</v>
      </c>
      <c r="I151" s="5" t="s">
        <v>959</v>
      </c>
      <c r="J151" s="27" t="s">
        <v>960</v>
      </c>
      <c r="K151" s="15" t="s">
        <v>961</v>
      </c>
      <c r="L151" s="29"/>
      <c r="M151" s="25"/>
    </row>
    <row r="152" spans="1:13" ht="24">
      <c r="A152" s="21"/>
      <c r="B152" s="22"/>
      <c r="C152" s="23"/>
      <c r="D152" s="24"/>
      <c r="E152" s="24"/>
      <c r="F152" s="24"/>
      <c r="G152" s="25"/>
      <c r="H152" s="7" t="s">
        <v>962</v>
      </c>
      <c r="I152" s="5" t="s">
        <v>574</v>
      </c>
      <c r="J152" s="29"/>
      <c r="K152" s="25"/>
      <c r="L152" s="29"/>
      <c r="M152" s="25"/>
    </row>
    <row r="153" spans="1:13" ht="24">
      <c r="A153" s="16"/>
      <c r="B153" s="17"/>
      <c r="C153" s="18"/>
      <c r="D153" s="19"/>
      <c r="E153" s="19"/>
      <c r="F153" s="19"/>
      <c r="G153" s="20"/>
      <c r="H153" s="7" t="s">
        <v>963</v>
      </c>
      <c r="I153" s="5" t="s">
        <v>964</v>
      </c>
      <c r="J153" s="28"/>
      <c r="K153" s="20"/>
      <c r="L153" s="28"/>
      <c r="M153" s="20"/>
    </row>
    <row r="154" spans="1:13" ht="48">
      <c r="A154" s="11" t="s">
        <v>965</v>
      </c>
      <c r="B154" s="12"/>
      <c r="C154" s="13"/>
      <c r="D154" s="14">
        <v>285</v>
      </c>
      <c r="E154" s="14">
        <v>285</v>
      </c>
      <c r="F154" s="14">
        <v>0</v>
      </c>
      <c r="G154" s="15" t="s">
        <v>966</v>
      </c>
      <c r="H154" s="7" t="s">
        <v>967</v>
      </c>
      <c r="I154" s="5" t="s">
        <v>968</v>
      </c>
      <c r="J154" s="27"/>
      <c r="K154" s="15"/>
      <c r="L154" s="27"/>
      <c r="M154" s="15"/>
    </row>
    <row r="155" spans="1:13" ht="24">
      <c r="A155" s="21"/>
      <c r="B155" s="22"/>
      <c r="C155" s="23"/>
      <c r="D155" s="24"/>
      <c r="E155" s="24"/>
      <c r="F155" s="24"/>
      <c r="G155" s="25"/>
      <c r="H155" s="7" t="s">
        <v>951</v>
      </c>
      <c r="I155" s="5" t="s">
        <v>969</v>
      </c>
      <c r="J155" s="29"/>
      <c r="K155" s="25"/>
      <c r="L155" s="29"/>
      <c r="M155" s="25"/>
    </row>
    <row r="156" spans="1:13" ht="36">
      <c r="A156" s="21"/>
      <c r="B156" s="22"/>
      <c r="C156" s="23"/>
      <c r="D156" s="24"/>
      <c r="E156" s="24"/>
      <c r="F156" s="24"/>
      <c r="G156" s="25"/>
      <c r="H156" s="7" t="s">
        <v>970</v>
      </c>
      <c r="I156" s="5" t="s">
        <v>971</v>
      </c>
      <c r="J156" s="29"/>
      <c r="K156" s="25"/>
      <c r="L156" s="29"/>
      <c r="M156" s="25"/>
    </row>
    <row r="157" spans="1:13" ht="48">
      <c r="A157" s="21"/>
      <c r="B157" s="22"/>
      <c r="C157" s="23"/>
      <c r="D157" s="24"/>
      <c r="E157" s="24"/>
      <c r="F157" s="24"/>
      <c r="G157" s="25"/>
      <c r="H157" s="7" t="s">
        <v>972</v>
      </c>
      <c r="I157" s="5" t="s">
        <v>971</v>
      </c>
      <c r="J157" s="29"/>
      <c r="K157" s="25"/>
      <c r="L157" s="29"/>
      <c r="M157" s="25"/>
    </row>
    <row r="158" spans="1:13" ht="48">
      <c r="A158" s="16"/>
      <c r="B158" s="17"/>
      <c r="C158" s="18"/>
      <c r="D158" s="19"/>
      <c r="E158" s="19"/>
      <c r="F158" s="19"/>
      <c r="G158" s="20"/>
      <c r="H158" s="7" t="s">
        <v>973</v>
      </c>
      <c r="I158" s="5" t="s">
        <v>969</v>
      </c>
      <c r="J158" s="28"/>
      <c r="K158" s="20"/>
      <c r="L158" s="28"/>
      <c r="M158" s="20"/>
    </row>
    <row r="159" spans="1:13" ht="12">
      <c r="A159" s="9"/>
      <c r="B159" s="10" t="s">
        <v>974</v>
      </c>
      <c r="C159" s="10"/>
      <c r="D159" s="6">
        <v>25944.35</v>
      </c>
      <c r="E159" s="6">
        <v>4169.55</v>
      </c>
      <c r="F159" s="6">
        <v>21774.8</v>
      </c>
      <c r="G159" s="7"/>
      <c r="H159" s="7"/>
      <c r="I159" s="7"/>
      <c r="J159" s="7"/>
      <c r="K159" s="7"/>
      <c r="L159" s="7"/>
      <c r="M159" s="7"/>
    </row>
    <row r="160" spans="1:13" ht="60">
      <c r="A160" s="11" t="s">
        <v>975</v>
      </c>
      <c r="B160" s="12"/>
      <c r="C160" s="13"/>
      <c r="D160" s="14">
        <v>3789.55</v>
      </c>
      <c r="E160" s="14">
        <v>3789.55</v>
      </c>
      <c r="F160" s="14">
        <v>0</v>
      </c>
      <c r="G160" s="15" t="s">
        <v>976</v>
      </c>
      <c r="H160" s="7" t="s">
        <v>977</v>
      </c>
      <c r="I160" s="32" t="s">
        <v>978</v>
      </c>
      <c r="J160" s="27" t="s">
        <v>979</v>
      </c>
      <c r="K160" s="15" t="s">
        <v>980</v>
      </c>
      <c r="L160" s="27" t="s">
        <v>981</v>
      </c>
      <c r="M160" s="15" t="s">
        <v>672</v>
      </c>
    </row>
    <row r="161" spans="1:13" ht="24">
      <c r="A161" s="21"/>
      <c r="B161" s="22"/>
      <c r="C161" s="23"/>
      <c r="D161" s="24"/>
      <c r="E161" s="24"/>
      <c r="F161" s="24"/>
      <c r="G161" s="25"/>
      <c r="H161" s="7" t="s">
        <v>982</v>
      </c>
      <c r="I161" s="5" t="s">
        <v>983</v>
      </c>
      <c r="J161" s="29"/>
      <c r="K161" s="25"/>
      <c r="L161" s="29"/>
      <c r="M161" s="25"/>
    </row>
    <row r="162" spans="1:13" ht="24">
      <c r="A162" s="21"/>
      <c r="B162" s="22"/>
      <c r="C162" s="23"/>
      <c r="D162" s="24"/>
      <c r="E162" s="24"/>
      <c r="F162" s="24"/>
      <c r="G162" s="25"/>
      <c r="H162" s="7" t="s">
        <v>984</v>
      </c>
      <c r="I162" s="5" t="s">
        <v>570</v>
      </c>
      <c r="J162" s="29"/>
      <c r="K162" s="25"/>
      <c r="L162" s="29"/>
      <c r="M162" s="25"/>
    </row>
    <row r="163" spans="1:13" ht="24">
      <c r="A163" s="16"/>
      <c r="B163" s="17"/>
      <c r="C163" s="18"/>
      <c r="D163" s="19"/>
      <c r="E163" s="19"/>
      <c r="F163" s="19"/>
      <c r="G163" s="20"/>
      <c r="H163" s="7" t="s">
        <v>608</v>
      </c>
      <c r="I163" s="5" t="s">
        <v>590</v>
      </c>
      <c r="J163" s="28"/>
      <c r="K163" s="20"/>
      <c r="L163" s="28"/>
      <c r="M163" s="20"/>
    </row>
    <row r="164" spans="1:13" ht="24">
      <c r="A164" s="11" t="s">
        <v>985</v>
      </c>
      <c r="B164" s="12"/>
      <c r="C164" s="13"/>
      <c r="D164" s="14">
        <v>9918</v>
      </c>
      <c r="E164" s="14">
        <v>80</v>
      </c>
      <c r="F164" s="14">
        <v>9838</v>
      </c>
      <c r="G164" s="15" t="s">
        <v>986</v>
      </c>
      <c r="H164" s="7" t="s">
        <v>987</v>
      </c>
      <c r="I164" s="5" t="s">
        <v>590</v>
      </c>
      <c r="J164" s="27" t="s">
        <v>988</v>
      </c>
      <c r="K164" s="15" t="s">
        <v>980</v>
      </c>
      <c r="L164" s="27" t="s">
        <v>804</v>
      </c>
      <c r="M164" s="15" t="s">
        <v>672</v>
      </c>
    </row>
    <row r="165" spans="1:13" ht="36">
      <c r="A165" s="21"/>
      <c r="B165" s="22"/>
      <c r="C165" s="23"/>
      <c r="D165" s="24"/>
      <c r="E165" s="24"/>
      <c r="F165" s="24"/>
      <c r="G165" s="25"/>
      <c r="H165" s="7" t="s">
        <v>989</v>
      </c>
      <c r="I165" s="5" t="s">
        <v>990</v>
      </c>
      <c r="J165" s="29"/>
      <c r="K165" s="25"/>
      <c r="L165" s="29"/>
      <c r="M165" s="25"/>
    </row>
    <row r="166" spans="1:13" ht="48">
      <c r="A166" s="21"/>
      <c r="B166" s="22"/>
      <c r="C166" s="23"/>
      <c r="D166" s="24"/>
      <c r="E166" s="24"/>
      <c r="F166" s="24"/>
      <c r="G166" s="25"/>
      <c r="H166" s="7" t="s">
        <v>991</v>
      </c>
      <c r="I166" s="5" t="s">
        <v>992</v>
      </c>
      <c r="J166" s="29"/>
      <c r="K166" s="25"/>
      <c r="L166" s="29"/>
      <c r="M166" s="25"/>
    </row>
    <row r="167" spans="1:13" ht="36">
      <c r="A167" s="16"/>
      <c r="B167" s="17"/>
      <c r="C167" s="18"/>
      <c r="D167" s="19"/>
      <c r="E167" s="19"/>
      <c r="F167" s="19"/>
      <c r="G167" s="20"/>
      <c r="H167" s="7" t="s">
        <v>993</v>
      </c>
      <c r="I167" s="5" t="s">
        <v>620</v>
      </c>
      <c r="J167" s="28"/>
      <c r="K167" s="20"/>
      <c r="L167" s="28"/>
      <c r="M167" s="20"/>
    </row>
    <row r="168" spans="1:13" ht="24">
      <c r="A168" s="11" t="s">
        <v>994</v>
      </c>
      <c r="B168" s="12"/>
      <c r="C168" s="13"/>
      <c r="D168" s="14">
        <v>581.8</v>
      </c>
      <c r="E168" s="14">
        <v>0</v>
      </c>
      <c r="F168" s="14">
        <v>581.8</v>
      </c>
      <c r="G168" s="15" t="s">
        <v>995</v>
      </c>
      <c r="H168" s="7" t="s">
        <v>996</v>
      </c>
      <c r="I168" s="5" t="s">
        <v>590</v>
      </c>
      <c r="J168" s="27" t="s">
        <v>997</v>
      </c>
      <c r="K168" s="15" t="s">
        <v>590</v>
      </c>
      <c r="L168" s="27" t="s">
        <v>780</v>
      </c>
      <c r="M168" s="15" t="s">
        <v>590</v>
      </c>
    </row>
    <row r="169" spans="1:13" ht="36">
      <c r="A169" s="21"/>
      <c r="B169" s="22"/>
      <c r="C169" s="23"/>
      <c r="D169" s="24"/>
      <c r="E169" s="24"/>
      <c r="F169" s="24"/>
      <c r="G169" s="25"/>
      <c r="H169" s="7" t="s">
        <v>998</v>
      </c>
      <c r="I169" s="5" t="s">
        <v>999</v>
      </c>
      <c r="J169" s="29"/>
      <c r="K169" s="25"/>
      <c r="L169" s="29"/>
      <c r="M169" s="25"/>
    </row>
    <row r="170" spans="1:13" ht="24">
      <c r="A170" s="16"/>
      <c r="B170" s="17"/>
      <c r="C170" s="18"/>
      <c r="D170" s="19"/>
      <c r="E170" s="19"/>
      <c r="F170" s="19"/>
      <c r="G170" s="20"/>
      <c r="H170" s="7" t="s">
        <v>1000</v>
      </c>
      <c r="I170" s="5" t="s">
        <v>990</v>
      </c>
      <c r="J170" s="28"/>
      <c r="K170" s="20"/>
      <c r="L170" s="28"/>
      <c r="M170" s="20"/>
    </row>
    <row r="171" spans="1:13" ht="11.25">
      <c r="A171" s="11" t="s">
        <v>710</v>
      </c>
      <c r="B171" s="12"/>
      <c r="C171" s="13"/>
      <c r="D171" s="14">
        <v>300</v>
      </c>
      <c r="E171" s="14">
        <v>0</v>
      </c>
      <c r="F171" s="14">
        <v>300</v>
      </c>
      <c r="G171" s="15" t="s">
        <v>1001</v>
      </c>
      <c r="H171" s="27" t="s">
        <v>1002</v>
      </c>
      <c r="I171" s="15" t="s">
        <v>620</v>
      </c>
      <c r="J171" s="27" t="s">
        <v>1003</v>
      </c>
      <c r="K171" s="15" t="s">
        <v>980</v>
      </c>
      <c r="L171" s="27" t="s">
        <v>1004</v>
      </c>
      <c r="M171" s="15" t="s">
        <v>672</v>
      </c>
    </row>
    <row r="172" spans="1:13" ht="11.25">
      <c r="A172" s="21"/>
      <c r="B172" s="22"/>
      <c r="C172" s="23"/>
      <c r="D172" s="24"/>
      <c r="E172" s="24"/>
      <c r="F172" s="24"/>
      <c r="G172" s="25"/>
      <c r="H172" s="28"/>
      <c r="I172" s="20"/>
      <c r="J172" s="29"/>
      <c r="K172" s="25"/>
      <c r="L172" s="29"/>
      <c r="M172" s="25"/>
    </row>
    <row r="173" spans="1:13" ht="36">
      <c r="A173" s="21"/>
      <c r="B173" s="22"/>
      <c r="C173" s="23"/>
      <c r="D173" s="24"/>
      <c r="E173" s="24"/>
      <c r="F173" s="24"/>
      <c r="G173" s="25"/>
      <c r="H173" s="7" t="s">
        <v>1005</v>
      </c>
      <c r="I173" s="5" t="s">
        <v>1006</v>
      </c>
      <c r="J173" s="29"/>
      <c r="K173" s="25"/>
      <c r="L173" s="29"/>
      <c r="M173" s="25"/>
    </row>
    <row r="174" spans="1:13" ht="24">
      <c r="A174" s="16"/>
      <c r="B174" s="17"/>
      <c r="C174" s="18"/>
      <c r="D174" s="19"/>
      <c r="E174" s="19"/>
      <c r="F174" s="19"/>
      <c r="G174" s="20"/>
      <c r="H174" s="7" t="s">
        <v>608</v>
      </c>
      <c r="I174" s="5" t="s">
        <v>590</v>
      </c>
      <c r="J174" s="28"/>
      <c r="K174" s="20"/>
      <c r="L174" s="28"/>
      <c r="M174" s="20"/>
    </row>
    <row r="175" spans="1:13" ht="36">
      <c r="A175" s="11" t="s">
        <v>1007</v>
      </c>
      <c r="B175" s="12"/>
      <c r="C175" s="13"/>
      <c r="D175" s="14">
        <v>10000</v>
      </c>
      <c r="E175" s="14">
        <v>0</v>
      </c>
      <c r="F175" s="14">
        <v>10000</v>
      </c>
      <c r="G175" s="15" t="s">
        <v>1008</v>
      </c>
      <c r="H175" s="7" t="s">
        <v>1009</v>
      </c>
      <c r="I175" s="5" t="s">
        <v>590</v>
      </c>
      <c r="J175" s="27" t="s">
        <v>1010</v>
      </c>
      <c r="K175" s="15" t="s">
        <v>980</v>
      </c>
      <c r="L175" s="27" t="s">
        <v>1011</v>
      </c>
      <c r="M175" s="15" t="s">
        <v>672</v>
      </c>
    </row>
    <row r="176" spans="1:13" ht="48">
      <c r="A176" s="21"/>
      <c r="B176" s="22"/>
      <c r="C176" s="23"/>
      <c r="D176" s="24"/>
      <c r="E176" s="24"/>
      <c r="F176" s="24"/>
      <c r="G176" s="25"/>
      <c r="H176" s="7" t="s">
        <v>1012</v>
      </c>
      <c r="I176" s="5" t="s">
        <v>586</v>
      </c>
      <c r="J176" s="29"/>
      <c r="K176" s="25"/>
      <c r="L176" s="29"/>
      <c r="M176" s="25"/>
    </row>
    <row r="177" spans="1:13" ht="36">
      <c r="A177" s="21"/>
      <c r="B177" s="22"/>
      <c r="C177" s="23"/>
      <c r="D177" s="24"/>
      <c r="E177" s="24"/>
      <c r="F177" s="24"/>
      <c r="G177" s="25"/>
      <c r="H177" s="7" t="s">
        <v>1013</v>
      </c>
      <c r="I177" s="5" t="s">
        <v>620</v>
      </c>
      <c r="J177" s="29"/>
      <c r="K177" s="25"/>
      <c r="L177" s="29"/>
      <c r="M177" s="25"/>
    </row>
    <row r="178" spans="1:13" ht="24">
      <c r="A178" s="21"/>
      <c r="B178" s="22"/>
      <c r="C178" s="23"/>
      <c r="D178" s="24"/>
      <c r="E178" s="24"/>
      <c r="F178" s="24"/>
      <c r="G178" s="25"/>
      <c r="H178" s="7" t="s">
        <v>1014</v>
      </c>
      <c r="I178" s="5" t="s">
        <v>990</v>
      </c>
      <c r="J178" s="29"/>
      <c r="K178" s="25"/>
      <c r="L178" s="29"/>
      <c r="M178" s="25"/>
    </row>
    <row r="179" spans="1:13" ht="24">
      <c r="A179" s="21"/>
      <c r="B179" s="22"/>
      <c r="C179" s="23"/>
      <c r="D179" s="24"/>
      <c r="E179" s="24"/>
      <c r="F179" s="24"/>
      <c r="G179" s="25"/>
      <c r="H179" s="7" t="s">
        <v>982</v>
      </c>
      <c r="I179" s="5" t="s">
        <v>983</v>
      </c>
      <c r="J179" s="29"/>
      <c r="K179" s="25"/>
      <c r="L179" s="29"/>
      <c r="M179" s="25"/>
    </row>
    <row r="180" spans="1:13" ht="24">
      <c r="A180" s="16"/>
      <c r="B180" s="17"/>
      <c r="C180" s="18"/>
      <c r="D180" s="19"/>
      <c r="E180" s="19"/>
      <c r="F180" s="19"/>
      <c r="G180" s="20"/>
      <c r="H180" s="7" t="s">
        <v>1015</v>
      </c>
      <c r="I180" s="5" t="s">
        <v>590</v>
      </c>
      <c r="J180" s="28"/>
      <c r="K180" s="20"/>
      <c r="L180" s="28"/>
      <c r="M180" s="20"/>
    </row>
    <row r="181" spans="1:13" ht="60">
      <c r="A181" s="11" t="s">
        <v>1016</v>
      </c>
      <c r="B181" s="12"/>
      <c r="C181" s="13"/>
      <c r="D181" s="14">
        <v>235</v>
      </c>
      <c r="E181" s="14">
        <v>0</v>
      </c>
      <c r="F181" s="14">
        <v>235</v>
      </c>
      <c r="G181" s="15" t="s">
        <v>1017</v>
      </c>
      <c r="H181" s="7" t="s">
        <v>937</v>
      </c>
      <c r="I181" s="5" t="s">
        <v>590</v>
      </c>
      <c r="J181" s="7" t="s">
        <v>1018</v>
      </c>
      <c r="K181" s="5" t="s">
        <v>578</v>
      </c>
      <c r="L181" s="27" t="s">
        <v>1019</v>
      </c>
      <c r="M181" s="15" t="s">
        <v>672</v>
      </c>
    </row>
    <row r="182" spans="1:13" ht="24">
      <c r="A182" s="21"/>
      <c r="B182" s="22"/>
      <c r="C182" s="23"/>
      <c r="D182" s="24"/>
      <c r="E182" s="24"/>
      <c r="F182" s="24"/>
      <c r="G182" s="25"/>
      <c r="H182" s="7" t="s">
        <v>1020</v>
      </c>
      <c r="I182" s="5" t="s">
        <v>990</v>
      </c>
      <c r="J182" s="27" t="s">
        <v>1021</v>
      </c>
      <c r="K182" s="15" t="s">
        <v>980</v>
      </c>
      <c r="L182" s="29"/>
      <c r="M182" s="25"/>
    </row>
    <row r="183" spans="1:13" ht="24">
      <c r="A183" s="21"/>
      <c r="B183" s="22"/>
      <c r="C183" s="23"/>
      <c r="D183" s="24"/>
      <c r="E183" s="24"/>
      <c r="F183" s="24"/>
      <c r="G183" s="25"/>
      <c r="H183" s="7" t="s">
        <v>1022</v>
      </c>
      <c r="I183" s="5" t="s">
        <v>990</v>
      </c>
      <c r="J183" s="29"/>
      <c r="K183" s="25"/>
      <c r="L183" s="29"/>
      <c r="M183" s="25"/>
    </row>
    <row r="184" spans="1:13" ht="24">
      <c r="A184" s="21"/>
      <c r="B184" s="22"/>
      <c r="C184" s="23"/>
      <c r="D184" s="24"/>
      <c r="E184" s="24"/>
      <c r="F184" s="24"/>
      <c r="G184" s="25"/>
      <c r="H184" s="7" t="s">
        <v>982</v>
      </c>
      <c r="I184" s="5" t="s">
        <v>983</v>
      </c>
      <c r="J184" s="29"/>
      <c r="K184" s="25"/>
      <c r="L184" s="29"/>
      <c r="M184" s="25"/>
    </row>
    <row r="185" spans="1:13" ht="36">
      <c r="A185" s="16"/>
      <c r="B185" s="17"/>
      <c r="C185" s="18"/>
      <c r="D185" s="19"/>
      <c r="E185" s="19"/>
      <c r="F185" s="19"/>
      <c r="G185" s="20"/>
      <c r="H185" s="7" t="s">
        <v>1002</v>
      </c>
      <c r="I185" s="5" t="s">
        <v>620</v>
      </c>
      <c r="J185" s="28"/>
      <c r="K185" s="20"/>
      <c r="L185" s="28"/>
      <c r="M185" s="20"/>
    </row>
    <row r="186" spans="1:13" ht="24">
      <c r="A186" s="11" t="s">
        <v>1023</v>
      </c>
      <c r="B186" s="12"/>
      <c r="C186" s="13"/>
      <c r="D186" s="14">
        <v>120</v>
      </c>
      <c r="E186" s="14">
        <v>0</v>
      </c>
      <c r="F186" s="14">
        <v>120</v>
      </c>
      <c r="G186" s="15" t="s">
        <v>1024</v>
      </c>
      <c r="H186" s="7" t="s">
        <v>1025</v>
      </c>
      <c r="I186" s="5" t="s">
        <v>1026</v>
      </c>
      <c r="J186" s="27" t="s">
        <v>1027</v>
      </c>
      <c r="K186" s="15" t="s">
        <v>980</v>
      </c>
      <c r="L186" s="27" t="s">
        <v>804</v>
      </c>
      <c r="M186" s="15" t="s">
        <v>672</v>
      </c>
    </row>
    <row r="187" spans="1:13" ht="36">
      <c r="A187" s="21"/>
      <c r="B187" s="22"/>
      <c r="C187" s="23"/>
      <c r="D187" s="24"/>
      <c r="E187" s="24"/>
      <c r="F187" s="24"/>
      <c r="G187" s="25"/>
      <c r="H187" s="7" t="s">
        <v>1002</v>
      </c>
      <c r="I187" s="5" t="s">
        <v>620</v>
      </c>
      <c r="J187" s="29"/>
      <c r="K187" s="25"/>
      <c r="L187" s="29"/>
      <c r="M187" s="25"/>
    </row>
    <row r="188" spans="1:13" ht="24">
      <c r="A188" s="16"/>
      <c r="B188" s="17"/>
      <c r="C188" s="18"/>
      <c r="D188" s="19"/>
      <c r="E188" s="19"/>
      <c r="F188" s="19"/>
      <c r="G188" s="20"/>
      <c r="H188" s="7" t="s">
        <v>608</v>
      </c>
      <c r="I188" s="5" t="s">
        <v>590</v>
      </c>
      <c r="J188" s="28"/>
      <c r="K188" s="20"/>
      <c r="L188" s="28"/>
      <c r="M188" s="20"/>
    </row>
    <row r="189" spans="1:13" ht="60">
      <c r="A189" s="11" t="s">
        <v>1028</v>
      </c>
      <c r="B189" s="12"/>
      <c r="C189" s="13"/>
      <c r="D189" s="14">
        <v>700</v>
      </c>
      <c r="E189" s="14">
        <v>0</v>
      </c>
      <c r="F189" s="14">
        <v>700</v>
      </c>
      <c r="G189" s="15" t="s">
        <v>1029</v>
      </c>
      <c r="H189" s="7" t="s">
        <v>1030</v>
      </c>
      <c r="I189" s="5" t="s">
        <v>1031</v>
      </c>
      <c r="J189" s="7" t="s">
        <v>1032</v>
      </c>
      <c r="K189" s="5" t="s">
        <v>980</v>
      </c>
      <c r="L189" s="27" t="s">
        <v>1033</v>
      </c>
      <c r="M189" s="15" t="s">
        <v>672</v>
      </c>
    </row>
    <row r="190" spans="1:13" ht="24">
      <c r="A190" s="21"/>
      <c r="B190" s="22"/>
      <c r="C190" s="23"/>
      <c r="D190" s="24"/>
      <c r="E190" s="24"/>
      <c r="F190" s="24"/>
      <c r="G190" s="25"/>
      <c r="H190" s="7" t="s">
        <v>982</v>
      </c>
      <c r="I190" s="5" t="s">
        <v>983</v>
      </c>
      <c r="J190" s="27" t="s">
        <v>1034</v>
      </c>
      <c r="K190" s="15" t="s">
        <v>980</v>
      </c>
      <c r="L190" s="29"/>
      <c r="M190" s="25"/>
    </row>
    <row r="191" spans="1:13" ht="36">
      <c r="A191" s="21"/>
      <c r="B191" s="22"/>
      <c r="C191" s="23"/>
      <c r="D191" s="24"/>
      <c r="E191" s="24"/>
      <c r="F191" s="24"/>
      <c r="G191" s="25"/>
      <c r="H191" s="7" t="s">
        <v>1002</v>
      </c>
      <c r="I191" s="5" t="s">
        <v>620</v>
      </c>
      <c r="J191" s="29"/>
      <c r="K191" s="25"/>
      <c r="L191" s="29"/>
      <c r="M191" s="25"/>
    </row>
    <row r="192" spans="1:13" ht="24">
      <c r="A192" s="16"/>
      <c r="B192" s="17"/>
      <c r="C192" s="18"/>
      <c r="D192" s="19"/>
      <c r="E192" s="19"/>
      <c r="F192" s="19"/>
      <c r="G192" s="20"/>
      <c r="H192" s="7" t="s">
        <v>608</v>
      </c>
      <c r="I192" s="5" t="s">
        <v>590</v>
      </c>
      <c r="J192" s="28"/>
      <c r="K192" s="20"/>
      <c r="L192" s="28"/>
      <c r="M192" s="20"/>
    </row>
    <row r="193" spans="1:13" ht="24">
      <c r="A193" s="11" t="s">
        <v>1035</v>
      </c>
      <c r="B193" s="12"/>
      <c r="C193" s="13"/>
      <c r="D193" s="14">
        <v>300</v>
      </c>
      <c r="E193" s="14">
        <v>300</v>
      </c>
      <c r="F193" s="14">
        <v>0</v>
      </c>
      <c r="G193" s="15" t="s">
        <v>1036</v>
      </c>
      <c r="H193" s="7" t="s">
        <v>982</v>
      </c>
      <c r="I193" s="5" t="s">
        <v>983</v>
      </c>
      <c r="J193" s="27" t="s">
        <v>1036</v>
      </c>
      <c r="K193" s="15" t="s">
        <v>980</v>
      </c>
      <c r="L193" s="27" t="s">
        <v>804</v>
      </c>
      <c r="M193" s="15" t="s">
        <v>672</v>
      </c>
    </row>
    <row r="194" spans="1:13" ht="24">
      <c r="A194" s="21"/>
      <c r="B194" s="22"/>
      <c r="C194" s="23"/>
      <c r="D194" s="24"/>
      <c r="E194" s="24"/>
      <c r="F194" s="24"/>
      <c r="G194" s="25"/>
      <c r="H194" s="7" t="s">
        <v>1002</v>
      </c>
      <c r="I194" s="5" t="s">
        <v>570</v>
      </c>
      <c r="J194" s="29"/>
      <c r="K194" s="25"/>
      <c r="L194" s="29"/>
      <c r="M194" s="25"/>
    </row>
    <row r="195" spans="1:13" ht="11.25">
      <c r="A195" s="21"/>
      <c r="B195" s="22"/>
      <c r="C195" s="23"/>
      <c r="D195" s="24"/>
      <c r="E195" s="24"/>
      <c r="F195" s="24"/>
      <c r="G195" s="25"/>
      <c r="H195" s="27" t="s">
        <v>608</v>
      </c>
      <c r="I195" s="15" t="s">
        <v>590</v>
      </c>
      <c r="J195" s="29"/>
      <c r="K195" s="25"/>
      <c r="L195" s="29"/>
      <c r="M195" s="25"/>
    </row>
    <row r="196" spans="1:13" ht="11.25">
      <c r="A196" s="16"/>
      <c r="B196" s="17"/>
      <c r="C196" s="18"/>
      <c r="D196" s="19"/>
      <c r="E196" s="19"/>
      <c r="F196" s="19"/>
      <c r="G196" s="20"/>
      <c r="H196" s="28"/>
      <c r="I196" s="20"/>
      <c r="J196" s="28"/>
      <c r="K196" s="20"/>
      <c r="L196" s="28"/>
      <c r="M196" s="20"/>
    </row>
  </sheetData>
  <sheetProtection/>
  <mergeCells count="467">
    <mergeCell ref="A1:M1"/>
    <mergeCell ref="B2:M2"/>
    <mergeCell ref="H3:M3"/>
    <mergeCell ref="H4:I4"/>
    <mergeCell ref="J4:K4"/>
    <mergeCell ref="L4:M4"/>
    <mergeCell ref="A5:C5"/>
    <mergeCell ref="A6:C6"/>
    <mergeCell ref="B7:C7"/>
    <mergeCell ref="B10:C10"/>
    <mergeCell ref="B41:C41"/>
    <mergeCell ref="B71:C71"/>
    <mergeCell ref="B89:C89"/>
    <mergeCell ref="B98:C98"/>
    <mergeCell ref="B104:C104"/>
    <mergeCell ref="B139:C139"/>
    <mergeCell ref="B159:C159"/>
    <mergeCell ref="D8:D9"/>
    <mergeCell ref="D11:D13"/>
    <mergeCell ref="D14:D16"/>
    <mergeCell ref="D17:D19"/>
    <mergeCell ref="D20:D22"/>
    <mergeCell ref="D23:D25"/>
    <mergeCell ref="D26:D28"/>
    <mergeCell ref="D29:D31"/>
    <mergeCell ref="D32:D34"/>
    <mergeCell ref="D35:D37"/>
    <mergeCell ref="D38:D40"/>
    <mergeCell ref="D42:D43"/>
    <mergeCell ref="D44:D46"/>
    <mergeCell ref="D47:D49"/>
    <mergeCell ref="D50:D52"/>
    <mergeCell ref="D53:D54"/>
    <mergeCell ref="D55:D60"/>
    <mergeCell ref="D61:D63"/>
    <mergeCell ref="D64:D67"/>
    <mergeCell ref="D68:D70"/>
    <mergeCell ref="D72:D74"/>
    <mergeCell ref="D75:D77"/>
    <mergeCell ref="D78:D80"/>
    <mergeCell ref="D81:D82"/>
    <mergeCell ref="D83:D85"/>
    <mergeCell ref="D86:D88"/>
    <mergeCell ref="D90:D93"/>
    <mergeCell ref="D94:D97"/>
    <mergeCell ref="D99:D103"/>
    <mergeCell ref="D105:D107"/>
    <mergeCell ref="D108:D109"/>
    <mergeCell ref="D110:D113"/>
    <mergeCell ref="D114:D119"/>
    <mergeCell ref="D120:D124"/>
    <mergeCell ref="D125:D128"/>
    <mergeCell ref="D129:D132"/>
    <mergeCell ref="D133:D134"/>
    <mergeCell ref="D135:D138"/>
    <mergeCell ref="D140:D143"/>
    <mergeCell ref="D144:D149"/>
    <mergeCell ref="D150:D153"/>
    <mergeCell ref="D154:D158"/>
    <mergeCell ref="D160:D163"/>
    <mergeCell ref="D164:D167"/>
    <mergeCell ref="D168:D170"/>
    <mergeCell ref="D171:D174"/>
    <mergeCell ref="D175:D180"/>
    <mergeCell ref="D181:D185"/>
    <mergeCell ref="D186:D188"/>
    <mergeCell ref="D189:D192"/>
    <mergeCell ref="D193:D196"/>
    <mergeCell ref="E8:E9"/>
    <mergeCell ref="E11:E13"/>
    <mergeCell ref="E14:E16"/>
    <mergeCell ref="E17:E19"/>
    <mergeCell ref="E20:E22"/>
    <mergeCell ref="E23:E25"/>
    <mergeCell ref="E26:E28"/>
    <mergeCell ref="E29:E31"/>
    <mergeCell ref="E32:E34"/>
    <mergeCell ref="E35:E37"/>
    <mergeCell ref="E38:E40"/>
    <mergeCell ref="E42:E43"/>
    <mergeCell ref="E44:E46"/>
    <mergeCell ref="E47:E49"/>
    <mergeCell ref="E50:E52"/>
    <mergeCell ref="E53:E54"/>
    <mergeCell ref="E55:E60"/>
    <mergeCell ref="E61:E63"/>
    <mergeCell ref="E64:E67"/>
    <mergeCell ref="E68:E70"/>
    <mergeCell ref="E72:E74"/>
    <mergeCell ref="E75:E77"/>
    <mergeCell ref="E78:E80"/>
    <mergeCell ref="E81:E82"/>
    <mergeCell ref="E83:E85"/>
    <mergeCell ref="E86:E88"/>
    <mergeCell ref="E90:E93"/>
    <mergeCell ref="E94:E97"/>
    <mergeCell ref="E99:E103"/>
    <mergeCell ref="E105:E107"/>
    <mergeCell ref="E108:E109"/>
    <mergeCell ref="E110:E113"/>
    <mergeCell ref="E114:E119"/>
    <mergeCell ref="E120:E124"/>
    <mergeCell ref="E125:E128"/>
    <mergeCell ref="E129:E132"/>
    <mergeCell ref="E133:E134"/>
    <mergeCell ref="E135:E138"/>
    <mergeCell ref="E140:E143"/>
    <mergeCell ref="E144:E149"/>
    <mergeCell ref="E150:E153"/>
    <mergeCell ref="E154:E158"/>
    <mergeCell ref="E160:E163"/>
    <mergeCell ref="E164:E167"/>
    <mergeCell ref="E168:E170"/>
    <mergeCell ref="E171:E174"/>
    <mergeCell ref="E175:E180"/>
    <mergeCell ref="E181:E185"/>
    <mergeCell ref="E186:E188"/>
    <mergeCell ref="E189:E192"/>
    <mergeCell ref="E193:E196"/>
    <mergeCell ref="F8:F9"/>
    <mergeCell ref="F11:F13"/>
    <mergeCell ref="F14:F16"/>
    <mergeCell ref="F17:F19"/>
    <mergeCell ref="F20:F22"/>
    <mergeCell ref="F23:F25"/>
    <mergeCell ref="F26:F28"/>
    <mergeCell ref="F29:F31"/>
    <mergeCell ref="F32:F34"/>
    <mergeCell ref="F35:F37"/>
    <mergeCell ref="F38:F40"/>
    <mergeCell ref="F42:F43"/>
    <mergeCell ref="F44:F46"/>
    <mergeCell ref="F47:F49"/>
    <mergeCell ref="F50:F52"/>
    <mergeCell ref="F53:F54"/>
    <mergeCell ref="F55:F60"/>
    <mergeCell ref="F61:F63"/>
    <mergeCell ref="F64:F67"/>
    <mergeCell ref="F68:F70"/>
    <mergeCell ref="F72:F74"/>
    <mergeCell ref="F75:F77"/>
    <mergeCell ref="F78:F80"/>
    <mergeCell ref="F81:F82"/>
    <mergeCell ref="F83:F85"/>
    <mergeCell ref="F86:F88"/>
    <mergeCell ref="F90:F93"/>
    <mergeCell ref="F94:F97"/>
    <mergeCell ref="F99:F103"/>
    <mergeCell ref="F105:F107"/>
    <mergeCell ref="F108:F109"/>
    <mergeCell ref="F110:F113"/>
    <mergeCell ref="F114:F119"/>
    <mergeCell ref="F120:F124"/>
    <mergeCell ref="F125:F128"/>
    <mergeCell ref="F129:F132"/>
    <mergeCell ref="F133:F134"/>
    <mergeCell ref="F135:F138"/>
    <mergeCell ref="F140:F143"/>
    <mergeCell ref="F144:F149"/>
    <mergeCell ref="F150:F153"/>
    <mergeCell ref="F154:F158"/>
    <mergeCell ref="F160:F163"/>
    <mergeCell ref="F164:F167"/>
    <mergeCell ref="F168:F170"/>
    <mergeCell ref="F171:F174"/>
    <mergeCell ref="F175:F180"/>
    <mergeCell ref="F181:F185"/>
    <mergeCell ref="F186:F188"/>
    <mergeCell ref="F189:F192"/>
    <mergeCell ref="F193:F196"/>
    <mergeCell ref="G3:G4"/>
    <mergeCell ref="G8:G9"/>
    <mergeCell ref="G11:G13"/>
    <mergeCell ref="G14:G16"/>
    <mergeCell ref="G17:G19"/>
    <mergeCell ref="G20:G22"/>
    <mergeCell ref="G23:G25"/>
    <mergeCell ref="G26:G28"/>
    <mergeCell ref="G29:G31"/>
    <mergeCell ref="G32:G34"/>
    <mergeCell ref="G35:G37"/>
    <mergeCell ref="G38:G40"/>
    <mergeCell ref="G42:G43"/>
    <mergeCell ref="G44:G46"/>
    <mergeCell ref="G47:G49"/>
    <mergeCell ref="G50:G52"/>
    <mergeCell ref="G53:G54"/>
    <mergeCell ref="G55:G60"/>
    <mergeCell ref="G61:G63"/>
    <mergeCell ref="G64:G67"/>
    <mergeCell ref="G68:G70"/>
    <mergeCell ref="G72:G74"/>
    <mergeCell ref="G75:G77"/>
    <mergeCell ref="G78:G80"/>
    <mergeCell ref="G81:G82"/>
    <mergeCell ref="G83:G85"/>
    <mergeCell ref="G86:G88"/>
    <mergeCell ref="G90:G93"/>
    <mergeCell ref="G94:G97"/>
    <mergeCell ref="G99:G103"/>
    <mergeCell ref="G105:G107"/>
    <mergeCell ref="G108:G109"/>
    <mergeCell ref="G110:G113"/>
    <mergeCell ref="G114:G119"/>
    <mergeCell ref="G120:G124"/>
    <mergeCell ref="G125:G128"/>
    <mergeCell ref="G129:G132"/>
    <mergeCell ref="G133:G134"/>
    <mergeCell ref="G135:G138"/>
    <mergeCell ref="G140:G143"/>
    <mergeCell ref="G144:G149"/>
    <mergeCell ref="G150:G153"/>
    <mergeCell ref="G154:G158"/>
    <mergeCell ref="G160:G163"/>
    <mergeCell ref="G164:G167"/>
    <mergeCell ref="G168:G170"/>
    <mergeCell ref="G171:G174"/>
    <mergeCell ref="G175:G180"/>
    <mergeCell ref="G181:G185"/>
    <mergeCell ref="G186:G188"/>
    <mergeCell ref="G189:G192"/>
    <mergeCell ref="G193:G196"/>
    <mergeCell ref="H171:H172"/>
    <mergeCell ref="H195:H196"/>
    <mergeCell ref="I171:I172"/>
    <mergeCell ref="I195:I196"/>
    <mergeCell ref="J12:J13"/>
    <mergeCell ref="J15:J16"/>
    <mergeCell ref="J17:J19"/>
    <mergeCell ref="J20:J22"/>
    <mergeCell ref="J23:J25"/>
    <mergeCell ref="J26:J28"/>
    <mergeCell ref="J29:J31"/>
    <mergeCell ref="J32:J34"/>
    <mergeCell ref="J35:J37"/>
    <mergeCell ref="J38:J40"/>
    <mergeCell ref="J44:J46"/>
    <mergeCell ref="J47:J49"/>
    <mergeCell ref="J50:J52"/>
    <mergeCell ref="J58:J60"/>
    <mergeCell ref="J64:J67"/>
    <mergeCell ref="J68:J70"/>
    <mergeCell ref="J72:J74"/>
    <mergeCell ref="J75:J77"/>
    <mergeCell ref="J78:J80"/>
    <mergeCell ref="J83:J85"/>
    <mergeCell ref="J86:J88"/>
    <mergeCell ref="J91:J93"/>
    <mergeCell ref="J94:J97"/>
    <mergeCell ref="J99:J103"/>
    <mergeCell ref="J105:J107"/>
    <mergeCell ref="J110:J113"/>
    <mergeCell ref="J115:J119"/>
    <mergeCell ref="J120:J124"/>
    <mergeCell ref="J126:J128"/>
    <mergeCell ref="J129:J132"/>
    <mergeCell ref="J135:J138"/>
    <mergeCell ref="J140:J143"/>
    <mergeCell ref="J144:J149"/>
    <mergeCell ref="J151:J153"/>
    <mergeCell ref="J154:J158"/>
    <mergeCell ref="J160:J163"/>
    <mergeCell ref="J164:J167"/>
    <mergeCell ref="J168:J170"/>
    <mergeCell ref="J171:J174"/>
    <mergeCell ref="J175:J180"/>
    <mergeCell ref="J182:J185"/>
    <mergeCell ref="J186:J188"/>
    <mergeCell ref="J190:J192"/>
    <mergeCell ref="J193:J196"/>
    <mergeCell ref="K12:K13"/>
    <mergeCell ref="K15:K16"/>
    <mergeCell ref="K17:K19"/>
    <mergeCell ref="K20:K22"/>
    <mergeCell ref="K23:K25"/>
    <mergeCell ref="K26:K28"/>
    <mergeCell ref="K29:K31"/>
    <mergeCell ref="K32:K34"/>
    <mergeCell ref="K35:K37"/>
    <mergeCell ref="K38:K40"/>
    <mergeCell ref="K44:K46"/>
    <mergeCell ref="K47:K49"/>
    <mergeCell ref="K50:K52"/>
    <mergeCell ref="K58:K60"/>
    <mergeCell ref="K64:K67"/>
    <mergeCell ref="K68:K70"/>
    <mergeCell ref="K72:K74"/>
    <mergeCell ref="K75:K77"/>
    <mergeCell ref="K78:K80"/>
    <mergeCell ref="K83:K85"/>
    <mergeCell ref="K86:K88"/>
    <mergeCell ref="K91:K93"/>
    <mergeCell ref="K94:K97"/>
    <mergeCell ref="K99:K103"/>
    <mergeCell ref="K105:K107"/>
    <mergeCell ref="K110:K113"/>
    <mergeCell ref="K115:K119"/>
    <mergeCell ref="K120:K124"/>
    <mergeCell ref="K126:K128"/>
    <mergeCell ref="K129:K132"/>
    <mergeCell ref="K135:K138"/>
    <mergeCell ref="K140:K143"/>
    <mergeCell ref="K144:K149"/>
    <mergeCell ref="K151:K153"/>
    <mergeCell ref="K154:K158"/>
    <mergeCell ref="K160:K163"/>
    <mergeCell ref="K164:K167"/>
    <mergeCell ref="K168:K170"/>
    <mergeCell ref="K171:K174"/>
    <mergeCell ref="K175:K180"/>
    <mergeCell ref="K182:K185"/>
    <mergeCell ref="K186:K188"/>
    <mergeCell ref="K190:K192"/>
    <mergeCell ref="K193:K196"/>
    <mergeCell ref="L8:L9"/>
    <mergeCell ref="L11:L13"/>
    <mergeCell ref="L14:L16"/>
    <mergeCell ref="L17:L19"/>
    <mergeCell ref="L20:L22"/>
    <mergeCell ref="L23:L25"/>
    <mergeCell ref="L26:L28"/>
    <mergeCell ref="L29:L31"/>
    <mergeCell ref="L32:L34"/>
    <mergeCell ref="L35:L37"/>
    <mergeCell ref="L38:L40"/>
    <mergeCell ref="L42:L43"/>
    <mergeCell ref="L44:L46"/>
    <mergeCell ref="L47:L49"/>
    <mergeCell ref="L50:L52"/>
    <mergeCell ref="L53:L54"/>
    <mergeCell ref="L56:L60"/>
    <mergeCell ref="L64:L67"/>
    <mergeCell ref="L68:L70"/>
    <mergeCell ref="L72:L74"/>
    <mergeCell ref="L75:L77"/>
    <mergeCell ref="L78:L80"/>
    <mergeCell ref="L81:L82"/>
    <mergeCell ref="L83:L85"/>
    <mergeCell ref="L86:L88"/>
    <mergeCell ref="L90:L93"/>
    <mergeCell ref="L94:L97"/>
    <mergeCell ref="L99:L103"/>
    <mergeCell ref="L105:L107"/>
    <mergeCell ref="L108:L109"/>
    <mergeCell ref="L110:L113"/>
    <mergeCell ref="L114:L119"/>
    <mergeCell ref="L120:L124"/>
    <mergeCell ref="L125:L128"/>
    <mergeCell ref="L129:L132"/>
    <mergeCell ref="L133:L134"/>
    <mergeCell ref="L135:L138"/>
    <mergeCell ref="L140:L143"/>
    <mergeCell ref="L144:L149"/>
    <mergeCell ref="L150:L153"/>
    <mergeCell ref="L154:L158"/>
    <mergeCell ref="L160:L163"/>
    <mergeCell ref="L164:L167"/>
    <mergeCell ref="L168:L170"/>
    <mergeCell ref="L171:L174"/>
    <mergeCell ref="L175:L180"/>
    <mergeCell ref="L181:L185"/>
    <mergeCell ref="L186:L188"/>
    <mergeCell ref="L189:L192"/>
    <mergeCell ref="L193:L196"/>
    <mergeCell ref="M8:M9"/>
    <mergeCell ref="M11:M13"/>
    <mergeCell ref="M14:M16"/>
    <mergeCell ref="M17:M19"/>
    <mergeCell ref="M20:M22"/>
    <mergeCell ref="M23:M25"/>
    <mergeCell ref="M26:M28"/>
    <mergeCell ref="M29:M31"/>
    <mergeCell ref="M32:M34"/>
    <mergeCell ref="M35:M37"/>
    <mergeCell ref="M38:M40"/>
    <mergeCell ref="M42:M43"/>
    <mergeCell ref="M44:M46"/>
    <mergeCell ref="M47:M49"/>
    <mergeCell ref="M50:M52"/>
    <mergeCell ref="M53:M54"/>
    <mergeCell ref="M56:M60"/>
    <mergeCell ref="M64:M67"/>
    <mergeCell ref="M68:M70"/>
    <mergeCell ref="M72:M74"/>
    <mergeCell ref="M75:M77"/>
    <mergeCell ref="M78:M80"/>
    <mergeCell ref="M81:M82"/>
    <mergeCell ref="M83:M85"/>
    <mergeCell ref="M86:M88"/>
    <mergeCell ref="M90:M93"/>
    <mergeCell ref="M94:M97"/>
    <mergeCell ref="M99:M103"/>
    <mergeCell ref="M105:M107"/>
    <mergeCell ref="M108:M109"/>
    <mergeCell ref="M110:M113"/>
    <mergeCell ref="M114:M119"/>
    <mergeCell ref="M120:M124"/>
    <mergeCell ref="M125:M128"/>
    <mergeCell ref="M129:M132"/>
    <mergeCell ref="M133:M134"/>
    <mergeCell ref="M135:M138"/>
    <mergeCell ref="M140:M143"/>
    <mergeCell ref="M144:M149"/>
    <mergeCell ref="M150:M153"/>
    <mergeCell ref="M154:M158"/>
    <mergeCell ref="M160:M163"/>
    <mergeCell ref="M164:M167"/>
    <mergeCell ref="M168:M170"/>
    <mergeCell ref="M171:M174"/>
    <mergeCell ref="M175:M180"/>
    <mergeCell ref="M181:M185"/>
    <mergeCell ref="M186:M188"/>
    <mergeCell ref="M189:M192"/>
    <mergeCell ref="M193:M196"/>
    <mergeCell ref="A3:C4"/>
    <mergeCell ref="D3:F4"/>
    <mergeCell ref="A8:C9"/>
    <mergeCell ref="A11:C13"/>
    <mergeCell ref="A14:C16"/>
    <mergeCell ref="A17:C19"/>
    <mergeCell ref="A20:C22"/>
    <mergeCell ref="A23:C25"/>
    <mergeCell ref="A26:C28"/>
    <mergeCell ref="A29:C31"/>
    <mergeCell ref="A32:C34"/>
    <mergeCell ref="A35:C37"/>
    <mergeCell ref="A38:C40"/>
    <mergeCell ref="A42:C43"/>
    <mergeCell ref="A44:C46"/>
    <mergeCell ref="A47:C49"/>
    <mergeCell ref="A50:C52"/>
    <mergeCell ref="A53:C54"/>
    <mergeCell ref="A55:C60"/>
    <mergeCell ref="A61:C63"/>
    <mergeCell ref="A64:C67"/>
    <mergeCell ref="A68:C70"/>
    <mergeCell ref="A72:C74"/>
    <mergeCell ref="A75:C77"/>
    <mergeCell ref="A78:C80"/>
    <mergeCell ref="A81:C82"/>
    <mergeCell ref="A83:C85"/>
    <mergeCell ref="A86:C88"/>
    <mergeCell ref="A90:C93"/>
    <mergeCell ref="A94:C97"/>
    <mergeCell ref="A99:C103"/>
    <mergeCell ref="A105:C107"/>
    <mergeCell ref="A108:C109"/>
    <mergeCell ref="A110:C113"/>
    <mergeCell ref="A114:C119"/>
    <mergeCell ref="A120:C124"/>
    <mergeCell ref="A125:C128"/>
    <mergeCell ref="A129:C132"/>
    <mergeCell ref="A133:C134"/>
    <mergeCell ref="A135:C138"/>
    <mergeCell ref="A140:C143"/>
    <mergeCell ref="A144:C149"/>
    <mergeCell ref="A150:C153"/>
    <mergeCell ref="A154:C158"/>
    <mergeCell ref="A160:C163"/>
    <mergeCell ref="A164:C167"/>
    <mergeCell ref="A168:C170"/>
    <mergeCell ref="A171:C174"/>
    <mergeCell ref="A175:C180"/>
    <mergeCell ref="A181:C185"/>
    <mergeCell ref="A186:C188"/>
    <mergeCell ref="A189:C192"/>
    <mergeCell ref="A193:C196"/>
  </mergeCells>
  <printOptions/>
  <pageMargins left="0.75" right="0.75" top="1" bottom="1" header="0.51" footer="0.51"/>
  <pageSetup orientation="portrait" paperSize="9" scale="87"/>
</worksheet>
</file>

<file path=xl/worksheets/sheet2.xml><?xml version="1.0" encoding="utf-8"?>
<worksheet xmlns="http://schemas.openxmlformats.org/spreadsheetml/2006/main" xmlns:r="http://schemas.openxmlformats.org/officeDocument/2006/relationships">
  <sheetPr>
    <pageSetUpPr fitToPage="1"/>
  </sheetPr>
  <dimension ref="A1:T141"/>
  <sheetViews>
    <sheetView showGridLines="0" showZeros="0" workbookViewId="0" topLeftCell="A1">
      <selection activeCell="G7" sqref="G7"/>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 min="21" max="16384" width="9" style="0" bestFit="1" customWidth="1"/>
  </cols>
  <sheetData>
    <row r="1" spans="1:20" ht="19.5" customHeight="1">
      <c r="A1" s="33"/>
      <c r="B1" s="34"/>
      <c r="C1" s="34"/>
      <c r="D1" s="34"/>
      <c r="E1" s="34"/>
      <c r="F1" s="34"/>
      <c r="G1" s="34"/>
      <c r="H1" s="34"/>
      <c r="I1" s="34"/>
      <c r="J1" s="34"/>
      <c r="K1" s="34"/>
      <c r="L1" s="34"/>
      <c r="M1" s="34"/>
      <c r="N1" s="34"/>
      <c r="O1" s="34"/>
      <c r="P1" s="34"/>
      <c r="Q1" s="34"/>
      <c r="R1" s="34"/>
      <c r="S1" s="115"/>
      <c r="T1" s="176" t="s">
        <v>53</v>
      </c>
    </row>
    <row r="2" spans="1:20" ht="19.5" customHeight="1">
      <c r="A2" s="36" t="s">
        <v>54</v>
      </c>
      <c r="B2" s="36"/>
      <c r="C2" s="36"/>
      <c r="D2" s="36"/>
      <c r="E2" s="36"/>
      <c r="F2" s="36"/>
      <c r="G2" s="36"/>
      <c r="H2" s="36"/>
      <c r="I2" s="36"/>
      <c r="J2" s="36"/>
      <c r="K2" s="36"/>
      <c r="L2" s="36"/>
      <c r="M2" s="36"/>
      <c r="N2" s="36"/>
      <c r="O2" s="36"/>
      <c r="P2" s="36"/>
      <c r="Q2" s="36"/>
      <c r="R2" s="36"/>
      <c r="S2" s="36"/>
      <c r="T2" s="36"/>
    </row>
    <row r="3" spans="1:20" ht="19.5" customHeight="1">
      <c r="A3" s="37" t="s">
        <v>2</v>
      </c>
      <c r="B3" s="37"/>
      <c r="C3" s="37"/>
      <c r="D3" s="37"/>
      <c r="E3" s="37"/>
      <c r="F3" s="61"/>
      <c r="G3" s="61"/>
      <c r="H3" s="61"/>
      <c r="I3" s="61"/>
      <c r="J3" s="105"/>
      <c r="K3" s="105"/>
      <c r="L3" s="105"/>
      <c r="M3" s="105"/>
      <c r="N3" s="105"/>
      <c r="O3" s="105"/>
      <c r="P3" s="105"/>
      <c r="Q3" s="105"/>
      <c r="R3" s="105"/>
      <c r="S3" s="91"/>
      <c r="T3" s="39" t="s">
        <v>3</v>
      </c>
    </row>
    <row r="4" spans="1:20" ht="19.5" customHeight="1">
      <c r="A4" s="40" t="s">
        <v>55</v>
      </c>
      <c r="B4" s="41"/>
      <c r="C4" s="41"/>
      <c r="D4" s="41"/>
      <c r="E4" s="42"/>
      <c r="F4" s="84" t="s">
        <v>56</v>
      </c>
      <c r="G4" s="44" t="s">
        <v>57</v>
      </c>
      <c r="H4" s="47" t="s">
        <v>58</v>
      </c>
      <c r="I4" s="47" t="s">
        <v>59</v>
      </c>
      <c r="J4" s="47" t="s">
        <v>60</v>
      </c>
      <c r="K4" s="47" t="s">
        <v>61</v>
      </c>
      <c r="L4" s="47"/>
      <c r="M4" s="169" t="s">
        <v>62</v>
      </c>
      <c r="N4" s="170" t="s">
        <v>63</v>
      </c>
      <c r="O4" s="171"/>
      <c r="P4" s="171"/>
      <c r="Q4" s="171"/>
      <c r="R4" s="177"/>
      <c r="S4" s="84" t="s">
        <v>64</v>
      </c>
      <c r="T4" s="47" t="s">
        <v>65</v>
      </c>
    </row>
    <row r="5" spans="1:20" ht="19.5" customHeight="1">
      <c r="A5" s="40" t="s">
        <v>66</v>
      </c>
      <c r="B5" s="41"/>
      <c r="C5" s="42"/>
      <c r="D5" s="86" t="s">
        <v>67</v>
      </c>
      <c r="E5" s="46" t="s">
        <v>68</v>
      </c>
      <c r="F5" s="47"/>
      <c r="G5" s="44"/>
      <c r="H5" s="47"/>
      <c r="I5" s="47"/>
      <c r="J5" s="47"/>
      <c r="K5" s="172" t="s">
        <v>69</v>
      </c>
      <c r="L5" s="47" t="s">
        <v>70</v>
      </c>
      <c r="M5" s="173"/>
      <c r="N5" s="97" t="s">
        <v>71</v>
      </c>
      <c r="O5" s="97" t="s">
        <v>72</v>
      </c>
      <c r="P5" s="97" t="s">
        <v>73</v>
      </c>
      <c r="Q5" s="97" t="s">
        <v>74</v>
      </c>
      <c r="R5" s="97" t="s">
        <v>75</v>
      </c>
      <c r="S5" s="47"/>
      <c r="T5" s="47"/>
    </row>
    <row r="6" spans="1:20" ht="30.75" customHeight="1">
      <c r="A6" s="49" t="s">
        <v>76</v>
      </c>
      <c r="B6" s="48" t="s">
        <v>77</v>
      </c>
      <c r="C6" s="50" t="s">
        <v>78</v>
      </c>
      <c r="D6" s="52"/>
      <c r="E6" s="52"/>
      <c r="F6" s="53"/>
      <c r="G6" s="54"/>
      <c r="H6" s="53"/>
      <c r="I6" s="53"/>
      <c r="J6" s="53"/>
      <c r="K6" s="174"/>
      <c r="L6" s="53"/>
      <c r="M6" s="175"/>
      <c r="N6" s="53"/>
      <c r="O6" s="53"/>
      <c r="P6" s="53"/>
      <c r="Q6" s="53"/>
      <c r="R6" s="53"/>
      <c r="S6" s="53"/>
      <c r="T6" s="53"/>
    </row>
    <row r="7" spans="1:20" ht="19.5" customHeight="1">
      <c r="A7" s="55" t="s">
        <v>36</v>
      </c>
      <c r="B7" s="55" t="s">
        <v>36</v>
      </c>
      <c r="C7" s="55" t="s">
        <v>36</v>
      </c>
      <c r="D7" s="55" t="s">
        <v>36</v>
      </c>
      <c r="E7" s="55" t="s">
        <v>56</v>
      </c>
      <c r="F7" s="73">
        <v>664269.19</v>
      </c>
      <c r="G7" s="73">
        <v>24355.91</v>
      </c>
      <c r="H7" s="73">
        <v>29710.84</v>
      </c>
      <c r="I7" s="73">
        <v>0</v>
      </c>
      <c r="J7" s="56">
        <v>0</v>
      </c>
      <c r="K7" s="57">
        <v>533817.36</v>
      </c>
      <c r="L7" s="73">
        <v>317</v>
      </c>
      <c r="M7" s="56">
        <v>0</v>
      </c>
      <c r="N7" s="57">
        <f aca="true" t="shared" si="0" ref="N7:N70">SUM(O7:R7)</f>
        <v>54</v>
      </c>
      <c r="O7" s="73">
        <v>0</v>
      </c>
      <c r="P7" s="73">
        <v>0</v>
      </c>
      <c r="Q7" s="73">
        <v>54</v>
      </c>
      <c r="R7" s="56">
        <v>0</v>
      </c>
      <c r="S7" s="57">
        <v>20873.96</v>
      </c>
      <c r="T7" s="56">
        <v>55457.12</v>
      </c>
    </row>
    <row r="8" spans="1:20" ht="19.5" customHeight="1">
      <c r="A8" s="55" t="s">
        <v>36</v>
      </c>
      <c r="B8" s="55" t="s">
        <v>36</v>
      </c>
      <c r="C8" s="55" t="s">
        <v>36</v>
      </c>
      <c r="D8" s="55" t="s">
        <v>36</v>
      </c>
      <c r="E8" s="55" t="s">
        <v>79</v>
      </c>
      <c r="F8" s="73">
        <v>1734.78</v>
      </c>
      <c r="G8" s="73">
        <v>5.03</v>
      </c>
      <c r="H8" s="73">
        <v>1729.75</v>
      </c>
      <c r="I8" s="73">
        <v>0</v>
      </c>
      <c r="J8" s="56">
        <v>0</v>
      </c>
      <c r="K8" s="57">
        <v>0</v>
      </c>
      <c r="L8" s="73">
        <v>0</v>
      </c>
      <c r="M8" s="56">
        <v>0</v>
      </c>
      <c r="N8" s="57">
        <f t="shared" si="0"/>
        <v>0</v>
      </c>
      <c r="O8" s="73">
        <v>0</v>
      </c>
      <c r="P8" s="73">
        <v>0</v>
      </c>
      <c r="Q8" s="73">
        <v>0</v>
      </c>
      <c r="R8" s="56">
        <v>0</v>
      </c>
      <c r="S8" s="57">
        <v>0</v>
      </c>
      <c r="T8" s="56">
        <v>0</v>
      </c>
    </row>
    <row r="9" spans="1:20" ht="19.5" customHeight="1">
      <c r="A9" s="55" t="s">
        <v>36</v>
      </c>
      <c r="B9" s="55" t="s">
        <v>36</v>
      </c>
      <c r="C9" s="55" t="s">
        <v>36</v>
      </c>
      <c r="D9" s="55" t="s">
        <v>36</v>
      </c>
      <c r="E9" s="55" t="s">
        <v>80</v>
      </c>
      <c r="F9" s="73">
        <v>1734.78</v>
      </c>
      <c r="G9" s="73">
        <v>5.03</v>
      </c>
      <c r="H9" s="73">
        <v>1729.75</v>
      </c>
      <c r="I9" s="73">
        <v>0</v>
      </c>
      <c r="J9" s="56">
        <v>0</v>
      </c>
      <c r="K9" s="57">
        <v>0</v>
      </c>
      <c r="L9" s="73">
        <v>0</v>
      </c>
      <c r="M9" s="56">
        <v>0</v>
      </c>
      <c r="N9" s="57">
        <f t="shared" si="0"/>
        <v>0</v>
      </c>
      <c r="O9" s="73">
        <v>0</v>
      </c>
      <c r="P9" s="73">
        <v>0</v>
      </c>
      <c r="Q9" s="73">
        <v>0</v>
      </c>
      <c r="R9" s="56">
        <v>0</v>
      </c>
      <c r="S9" s="57">
        <v>0</v>
      </c>
      <c r="T9" s="56">
        <v>0</v>
      </c>
    </row>
    <row r="10" spans="1:20" ht="19.5" customHeight="1">
      <c r="A10" s="55" t="s">
        <v>81</v>
      </c>
      <c r="B10" s="55" t="s">
        <v>82</v>
      </c>
      <c r="C10" s="55" t="s">
        <v>83</v>
      </c>
      <c r="D10" s="55" t="s">
        <v>84</v>
      </c>
      <c r="E10" s="55" t="s">
        <v>85</v>
      </c>
      <c r="F10" s="73">
        <v>1.26</v>
      </c>
      <c r="G10" s="73">
        <v>0</v>
      </c>
      <c r="H10" s="73">
        <v>1.26</v>
      </c>
      <c r="I10" s="73">
        <v>0</v>
      </c>
      <c r="J10" s="56">
        <v>0</v>
      </c>
      <c r="K10" s="57">
        <v>0</v>
      </c>
      <c r="L10" s="73">
        <v>0</v>
      </c>
      <c r="M10" s="56">
        <v>0</v>
      </c>
      <c r="N10" s="57">
        <f t="shared" si="0"/>
        <v>0</v>
      </c>
      <c r="O10" s="73">
        <v>0</v>
      </c>
      <c r="P10" s="73">
        <v>0</v>
      </c>
      <c r="Q10" s="73">
        <v>0</v>
      </c>
      <c r="R10" s="56">
        <v>0</v>
      </c>
      <c r="S10" s="57">
        <v>0</v>
      </c>
      <c r="T10" s="56">
        <v>0</v>
      </c>
    </row>
    <row r="11" spans="1:20" ht="19.5" customHeight="1">
      <c r="A11" s="55" t="s">
        <v>86</v>
      </c>
      <c r="B11" s="55" t="s">
        <v>87</v>
      </c>
      <c r="C11" s="55" t="s">
        <v>87</v>
      </c>
      <c r="D11" s="55" t="s">
        <v>84</v>
      </c>
      <c r="E11" s="55" t="s">
        <v>88</v>
      </c>
      <c r="F11" s="73">
        <v>124.29</v>
      </c>
      <c r="G11" s="73">
        <v>0</v>
      </c>
      <c r="H11" s="73">
        <v>124.29</v>
      </c>
      <c r="I11" s="73">
        <v>0</v>
      </c>
      <c r="J11" s="56">
        <v>0</v>
      </c>
      <c r="K11" s="57">
        <v>0</v>
      </c>
      <c r="L11" s="73">
        <v>0</v>
      </c>
      <c r="M11" s="56">
        <v>0</v>
      </c>
      <c r="N11" s="57">
        <f t="shared" si="0"/>
        <v>0</v>
      </c>
      <c r="O11" s="73">
        <v>0</v>
      </c>
      <c r="P11" s="73">
        <v>0</v>
      </c>
      <c r="Q11" s="73">
        <v>0</v>
      </c>
      <c r="R11" s="56">
        <v>0</v>
      </c>
      <c r="S11" s="57">
        <v>0</v>
      </c>
      <c r="T11" s="56">
        <v>0</v>
      </c>
    </row>
    <row r="12" spans="1:20" ht="19.5" customHeight="1">
      <c r="A12" s="55" t="s">
        <v>89</v>
      </c>
      <c r="B12" s="55" t="s">
        <v>90</v>
      </c>
      <c r="C12" s="55" t="s">
        <v>90</v>
      </c>
      <c r="D12" s="55" t="s">
        <v>84</v>
      </c>
      <c r="E12" s="55" t="s">
        <v>91</v>
      </c>
      <c r="F12" s="73">
        <v>894.43</v>
      </c>
      <c r="G12" s="73">
        <v>0</v>
      </c>
      <c r="H12" s="73">
        <v>894.43</v>
      </c>
      <c r="I12" s="73">
        <v>0</v>
      </c>
      <c r="J12" s="56">
        <v>0</v>
      </c>
      <c r="K12" s="57">
        <v>0</v>
      </c>
      <c r="L12" s="73">
        <v>0</v>
      </c>
      <c r="M12" s="56">
        <v>0</v>
      </c>
      <c r="N12" s="57">
        <f t="shared" si="0"/>
        <v>0</v>
      </c>
      <c r="O12" s="73">
        <v>0</v>
      </c>
      <c r="P12" s="73">
        <v>0</v>
      </c>
      <c r="Q12" s="73">
        <v>0</v>
      </c>
      <c r="R12" s="56">
        <v>0</v>
      </c>
      <c r="S12" s="57">
        <v>0</v>
      </c>
      <c r="T12" s="56">
        <v>0</v>
      </c>
    </row>
    <row r="13" spans="1:20" ht="19.5" customHeight="1">
      <c r="A13" s="55" t="s">
        <v>89</v>
      </c>
      <c r="B13" s="55" t="s">
        <v>90</v>
      </c>
      <c r="C13" s="55" t="s">
        <v>92</v>
      </c>
      <c r="D13" s="55" t="s">
        <v>84</v>
      </c>
      <c r="E13" s="55" t="s">
        <v>93</v>
      </c>
      <c r="F13" s="73">
        <v>435.23</v>
      </c>
      <c r="G13" s="73">
        <v>5.03</v>
      </c>
      <c r="H13" s="73">
        <v>430.2</v>
      </c>
      <c r="I13" s="73">
        <v>0</v>
      </c>
      <c r="J13" s="56">
        <v>0</v>
      </c>
      <c r="K13" s="57">
        <v>0</v>
      </c>
      <c r="L13" s="73">
        <v>0</v>
      </c>
      <c r="M13" s="56">
        <v>0</v>
      </c>
      <c r="N13" s="57">
        <f t="shared" si="0"/>
        <v>0</v>
      </c>
      <c r="O13" s="73">
        <v>0</v>
      </c>
      <c r="P13" s="73">
        <v>0</v>
      </c>
      <c r="Q13" s="73">
        <v>0</v>
      </c>
      <c r="R13" s="56">
        <v>0</v>
      </c>
      <c r="S13" s="57">
        <v>0</v>
      </c>
      <c r="T13" s="56">
        <v>0</v>
      </c>
    </row>
    <row r="14" spans="1:20" ht="19.5" customHeight="1">
      <c r="A14" s="55" t="s">
        <v>89</v>
      </c>
      <c r="B14" s="55" t="s">
        <v>94</v>
      </c>
      <c r="C14" s="55" t="s">
        <v>95</v>
      </c>
      <c r="D14" s="55" t="s">
        <v>84</v>
      </c>
      <c r="E14" s="55" t="s">
        <v>96</v>
      </c>
      <c r="F14" s="73">
        <v>102</v>
      </c>
      <c r="G14" s="73">
        <v>0</v>
      </c>
      <c r="H14" s="73">
        <v>102</v>
      </c>
      <c r="I14" s="73">
        <v>0</v>
      </c>
      <c r="J14" s="56">
        <v>0</v>
      </c>
      <c r="K14" s="57">
        <v>0</v>
      </c>
      <c r="L14" s="73">
        <v>0</v>
      </c>
      <c r="M14" s="56">
        <v>0</v>
      </c>
      <c r="N14" s="57">
        <f t="shared" si="0"/>
        <v>0</v>
      </c>
      <c r="O14" s="73">
        <v>0</v>
      </c>
      <c r="P14" s="73">
        <v>0</v>
      </c>
      <c r="Q14" s="73">
        <v>0</v>
      </c>
      <c r="R14" s="56">
        <v>0</v>
      </c>
      <c r="S14" s="57">
        <v>0</v>
      </c>
      <c r="T14" s="56">
        <v>0</v>
      </c>
    </row>
    <row r="15" spans="1:20" ht="19.5" customHeight="1">
      <c r="A15" s="55" t="s">
        <v>89</v>
      </c>
      <c r="B15" s="55" t="s">
        <v>97</v>
      </c>
      <c r="C15" s="55" t="s">
        <v>90</v>
      </c>
      <c r="D15" s="55" t="s">
        <v>84</v>
      </c>
      <c r="E15" s="55" t="s">
        <v>98</v>
      </c>
      <c r="F15" s="73">
        <v>70.19</v>
      </c>
      <c r="G15" s="73">
        <v>0</v>
      </c>
      <c r="H15" s="73">
        <v>70.19</v>
      </c>
      <c r="I15" s="73">
        <v>0</v>
      </c>
      <c r="J15" s="56">
        <v>0</v>
      </c>
      <c r="K15" s="57">
        <v>0</v>
      </c>
      <c r="L15" s="73">
        <v>0</v>
      </c>
      <c r="M15" s="56">
        <v>0</v>
      </c>
      <c r="N15" s="57">
        <f t="shared" si="0"/>
        <v>0</v>
      </c>
      <c r="O15" s="73">
        <v>0</v>
      </c>
      <c r="P15" s="73">
        <v>0</v>
      </c>
      <c r="Q15" s="73">
        <v>0</v>
      </c>
      <c r="R15" s="56">
        <v>0</v>
      </c>
      <c r="S15" s="57">
        <v>0</v>
      </c>
      <c r="T15" s="56">
        <v>0</v>
      </c>
    </row>
    <row r="16" spans="1:20" ht="19.5" customHeight="1">
      <c r="A16" s="55" t="s">
        <v>89</v>
      </c>
      <c r="B16" s="55" t="s">
        <v>97</v>
      </c>
      <c r="C16" s="55" t="s">
        <v>83</v>
      </c>
      <c r="D16" s="55" t="s">
        <v>84</v>
      </c>
      <c r="E16" s="55" t="s">
        <v>99</v>
      </c>
      <c r="F16" s="73">
        <v>13.8</v>
      </c>
      <c r="G16" s="73">
        <v>0</v>
      </c>
      <c r="H16" s="73">
        <v>13.8</v>
      </c>
      <c r="I16" s="73">
        <v>0</v>
      </c>
      <c r="J16" s="56">
        <v>0</v>
      </c>
      <c r="K16" s="57">
        <v>0</v>
      </c>
      <c r="L16" s="73">
        <v>0</v>
      </c>
      <c r="M16" s="56">
        <v>0</v>
      </c>
      <c r="N16" s="57">
        <f t="shared" si="0"/>
        <v>0</v>
      </c>
      <c r="O16" s="73">
        <v>0</v>
      </c>
      <c r="P16" s="73">
        <v>0</v>
      </c>
      <c r="Q16" s="73">
        <v>0</v>
      </c>
      <c r="R16" s="56">
        <v>0</v>
      </c>
      <c r="S16" s="57">
        <v>0</v>
      </c>
      <c r="T16" s="56">
        <v>0</v>
      </c>
    </row>
    <row r="17" spans="1:20" ht="19.5" customHeight="1">
      <c r="A17" s="55" t="s">
        <v>100</v>
      </c>
      <c r="B17" s="55" t="s">
        <v>92</v>
      </c>
      <c r="C17" s="55" t="s">
        <v>90</v>
      </c>
      <c r="D17" s="55" t="s">
        <v>84</v>
      </c>
      <c r="E17" s="55" t="s">
        <v>101</v>
      </c>
      <c r="F17" s="73">
        <v>93.58</v>
      </c>
      <c r="G17" s="73">
        <v>0</v>
      </c>
      <c r="H17" s="73">
        <v>93.58</v>
      </c>
      <c r="I17" s="73">
        <v>0</v>
      </c>
      <c r="J17" s="56">
        <v>0</v>
      </c>
      <c r="K17" s="57">
        <v>0</v>
      </c>
      <c r="L17" s="73">
        <v>0</v>
      </c>
      <c r="M17" s="56">
        <v>0</v>
      </c>
      <c r="N17" s="57">
        <f t="shared" si="0"/>
        <v>0</v>
      </c>
      <c r="O17" s="73">
        <v>0</v>
      </c>
      <c r="P17" s="73">
        <v>0</v>
      </c>
      <c r="Q17" s="73">
        <v>0</v>
      </c>
      <c r="R17" s="56">
        <v>0</v>
      </c>
      <c r="S17" s="57">
        <v>0</v>
      </c>
      <c r="T17" s="56">
        <v>0</v>
      </c>
    </row>
    <row r="18" spans="1:20" ht="19.5" customHeight="1">
      <c r="A18" s="55" t="s">
        <v>36</v>
      </c>
      <c r="B18" s="55" t="s">
        <v>36</v>
      </c>
      <c r="C18" s="55" t="s">
        <v>36</v>
      </c>
      <c r="D18" s="55" t="s">
        <v>36</v>
      </c>
      <c r="E18" s="55" t="s">
        <v>102</v>
      </c>
      <c r="F18" s="73">
        <v>4521.77</v>
      </c>
      <c r="G18" s="73">
        <v>62.39</v>
      </c>
      <c r="H18" s="73">
        <v>4006.38</v>
      </c>
      <c r="I18" s="73">
        <v>0</v>
      </c>
      <c r="J18" s="56">
        <v>0</v>
      </c>
      <c r="K18" s="57">
        <v>317</v>
      </c>
      <c r="L18" s="73">
        <v>317</v>
      </c>
      <c r="M18" s="56">
        <v>0</v>
      </c>
      <c r="N18" s="57">
        <f t="shared" si="0"/>
        <v>0</v>
      </c>
      <c r="O18" s="73">
        <v>0</v>
      </c>
      <c r="P18" s="73">
        <v>0</v>
      </c>
      <c r="Q18" s="73">
        <v>0</v>
      </c>
      <c r="R18" s="56">
        <v>0</v>
      </c>
      <c r="S18" s="57">
        <v>136</v>
      </c>
      <c r="T18" s="56">
        <v>0</v>
      </c>
    </row>
    <row r="19" spans="1:20" ht="19.5" customHeight="1">
      <c r="A19" s="55" t="s">
        <v>36</v>
      </c>
      <c r="B19" s="55" t="s">
        <v>36</v>
      </c>
      <c r="C19" s="55" t="s">
        <v>36</v>
      </c>
      <c r="D19" s="55" t="s">
        <v>36</v>
      </c>
      <c r="E19" s="55" t="s">
        <v>103</v>
      </c>
      <c r="F19" s="73">
        <v>4521.77</v>
      </c>
      <c r="G19" s="73">
        <v>62.39</v>
      </c>
      <c r="H19" s="73">
        <v>4006.38</v>
      </c>
      <c r="I19" s="73">
        <v>0</v>
      </c>
      <c r="J19" s="56">
        <v>0</v>
      </c>
      <c r="K19" s="57">
        <v>317</v>
      </c>
      <c r="L19" s="73">
        <v>317</v>
      </c>
      <c r="M19" s="56">
        <v>0</v>
      </c>
      <c r="N19" s="57">
        <f t="shared" si="0"/>
        <v>0</v>
      </c>
      <c r="O19" s="73">
        <v>0</v>
      </c>
      <c r="P19" s="73">
        <v>0</v>
      </c>
      <c r="Q19" s="73">
        <v>0</v>
      </c>
      <c r="R19" s="56">
        <v>0</v>
      </c>
      <c r="S19" s="57">
        <v>136</v>
      </c>
      <c r="T19" s="56">
        <v>0</v>
      </c>
    </row>
    <row r="20" spans="1:20" ht="19.5" customHeight="1">
      <c r="A20" s="55" t="s">
        <v>81</v>
      </c>
      <c r="B20" s="55" t="s">
        <v>83</v>
      </c>
      <c r="C20" s="55" t="s">
        <v>92</v>
      </c>
      <c r="D20" s="55" t="s">
        <v>104</v>
      </c>
      <c r="E20" s="55" t="s">
        <v>105</v>
      </c>
      <c r="F20" s="73">
        <v>4371.88</v>
      </c>
      <c r="G20" s="73">
        <v>0</v>
      </c>
      <c r="H20" s="73">
        <v>3918.88</v>
      </c>
      <c r="I20" s="73">
        <v>0</v>
      </c>
      <c r="J20" s="56">
        <v>0</v>
      </c>
      <c r="K20" s="57">
        <v>317</v>
      </c>
      <c r="L20" s="73">
        <v>317</v>
      </c>
      <c r="M20" s="56">
        <v>0</v>
      </c>
      <c r="N20" s="57">
        <f t="shared" si="0"/>
        <v>0</v>
      </c>
      <c r="O20" s="73">
        <v>0</v>
      </c>
      <c r="P20" s="73">
        <v>0</v>
      </c>
      <c r="Q20" s="73">
        <v>0</v>
      </c>
      <c r="R20" s="56">
        <v>0</v>
      </c>
      <c r="S20" s="57">
        <v>136</v>
      </c>
      <c r="T20" s="56">
        <v>0</v>
      </c>
    </row>
    <row r="21" spans="1:20" ht="19.5" customHeight="1">
      <c r="A21" s="55" t="s">
        <v>81</v>
      </c>
      <c r="B21" s="55" t="s">
        <v>82</v>
      </c>
      <c r="C21" s="55" t="s">
        <v>83</v>
      </c>
      <c r="D21" s="55" t="s">
        <v>104</v>
      </c>
      <c r="E21" s="55" t="s">
        <v>85</v>
      </c>
      <c r="F21" s="73">
        <v>25</v>
      </c>
      <c r="G21" s="73">
        <v>0</v>
      </c>
      <c r="H21" s="73">
        <v>25</v>
      </c>
      <c r="I21" s="73">
        <v>0</v>
      </c>
      <c r="J21" s="56">
        <v>0</v>
      </c>
      <c r="K21" s="57">
        <v>0</v>
      </c>
      <c r="L21" s="73">
        <v>0</v>
      </c>
      <c r="M21" s="56">
        <v>0</v>
      </c>
      <c r="N21" s="57">
        <f t="shared" si="0"/>
        <v>0</v>
      </c>
      <c r="O21" s="73">
        <v>0</v>
      </c>
      <c r="P21" s="73">
        <v>0</v>
      </c>
      <c r="Q21" s="73">
        <v>0</v>
      </c>
      <c r="R21" s="56">
        <v>0</v>
      </c>
      <c r="S21" s="57">
        <v>0</v>
      </c>
      <c r="T21" s="56">
        <v>0</v>
      </c>
    </row>
    <row r="22" spans="1:20" ht="19.5" customHeight="1">
      <c r="A22" s="55" t="s">
        <v>89</v>
      </c>
      <c r="B22" s="55" t="s">
        <v>94</v>
      </c>
      <c r="C22" s="55" t="s">
        <v>90</v>
      </c>
      <c r="D22" s="55" t="s">
        <v>104</v>
      </c>
      <c r="E22" s="55" t="s">
        <v>106</v>
      </c>
      <c r="F22" s="73">
        <v>124.89</v>
      </c>
      <c r="G22" s="73">
        <v>62.39</v>
      </c>
      <c r="H22" s="73">
        <v>62.5</v>
      </c>
      <c r="I22" s="73">
        <v>0</v>
      </c>
      <c r="J22" s="56">
        <v>0</v>
      </c>
      <c r="K22" s="57">
        <v>0</v>
      </c>
      <c r="L22" s="73">
        <v>0</v>
      </c>
      <c r="M22" s="56">
        <v>0</v>
      </c>
      <c r="N22" s="57">
        <f t="shared" si="0"/>
        <v>0</v>
      </c>
      <c r="O22" s="73">
        <v>0</v>
      </c>
      <c r="P22" s="73">
        <v>0</v>
      </c>
      <c r="Q22" s="73">
        <v>0</v>
      </c>
      <c r="R22" s="56">
        <v>0</v>
      </c>
      <c r="S22" s="57">
        <v>0</v>
      </c>
      <c r="T22" s="56">
        <v>0</v>
      </c>
    </row>
    <row r="23" spans="1:20" ht="19.5" customHeight="1">
      <c r="A23" s="55" t="s">
        <v>36</v>
      </c>
      <c r="B23" s="55" t="s">
        <v>36</v>
      </c>
      <c r="C23" s="55" t="s">
        <v>36</v>
      </c>
      <c r="D23" s="55" t="s">
        <v>36</v>
      </c>
      <c r="E23" s="55" t="s">
        <v>107</v>
      </c>
      <c r="F23" s="73">
        <v>57081.76</v>
      </c>
      <c r="G23" s="73">
        <v>6935.51</v>
      </c>
      <c r="H23" s="73">
        <v>10874.03</v>
      </c>
      <c r="I23" s="73">
        <v>0</v>
      </c>
      <c r="J23" s="56">
        <v>0</v>
      </c>
      <c r="K23" s="57">
        <v>25322.26</v>
      </c>
      <c r="L23" s="73">
        <v>0</v>
      </c>
      <c r="M23" s="56">
        <v>0</v>
      </c>
      <c r="N23" s="57">
        <f t="shared" si="0"/>
        <v>0</v>
      </c>
      <c r="O23" s="73">
        <v>0</v>
      </c>
      <c r="P23" s="73">
        <v>0</v>
      </c>
      <c r="Q23" s="73">
        <v>0</v>
      </c>
      <c r="R23" s="56">
        <v>0</v>
      </c>
      <c r="S23" s="57">
        <v>8600</v>
      </c>
      <c r="T23" s="56">
        <v>5349.96</v>
      </c>
    </row>
    <row r="24" spans="1:20" ht="19.5" customHeight="1">
      <c r="A24" s="55" t="s">
        <v>36</v>
      </c>
      <c r="B24" s="55" t="s">
        <v>36</v>
      </c>
      <c r="C24" s="55" t="s">
        <v>36</v>
      </c>
      <c r="D24" s="55" t="s">
        <v>36</v>
      </c>
      <c r="E24" s="55" t="s">
        <v>108</v>
      </c>
      <c r="F24" s="73">
        <v>1035</v>
      </c>
      <c r="G24" s="73">
        <v>60</v>
      </c>
      <c r="H24" s="73">
        <v>975</v>
      </c>
      <c r="I24" s="73">
        <v>0</v>
      </c>
      <c r="J24" s="56">
        <v>0</v>
      </c>
      <c r="K24" s="57">
        <v>0</v>
      </c>
      <c r="L24" s="73">
        <v>0</v>
      </c>
      <c r="M24" s="56">
        <v>0</v>
      </c>
      <c r="N24" s="57">
        <f t="shared" si="0"/>
        <v>0</v>
      </c>
      <c r="O24" s="73">
        <v>0</v>
      </c>
      <c r="P24" s="73">
        <v>0</v>
      </c>
      <c r="Q24" s="73">
        <v>0</v>
      </c>
      <c r="R24" s="56">
        <v>0</v>
      </c>
      <c r="S24" s="57">
        <v>0</v>
      </c>
      <c r="T24" s="56">
        <v>0</v>
      </c>
    </row>
    <row r="25" spans="1:20" ht="19.5" customHeight="1">
      <c r="A25" s="55" t="s">
        <v>89</v>
      </c>
      <c r="B25" s="55" t="s">
        <v>94</v>
      </c>
      <c r="C25" s="55" t="s">
        <v>90</v>
      </c>
      <c r="D25" s="55" t="s">
        <v>109</v>
      </c>
      <c r="E25" s="55" t="s">
        <v>106</v>
      </c>
      <c r="F25" s="73">
        <v>975</v>
      </c>
      <c r="G25" s="73">
        <v>0</v>
      </c>
      <c r="H25" s="73">
        <v>975</v>
      </c>
      <c r="I25" s="73">
        <v>0</v>
      </c>
      <c r="J25" s="56">
        <v>0</v>
      </c>
      <c r="K25" s="57">
        <v>0</v>
      </c>
      <c r="L25" s="73">
        <v>0</v>
      </c>
      <c r="M25" s="56">
        <v>0</v>
      </c>
      <c r="N25" s="57">
        <f t="shared" si="0"/>
        <v>0</v>
      </c>
      <c r="O25" s="73">
        <v>0</v>
      </c>
      <c r="P25" s="73">
        <v>0</v>
      </c>
      <c r="Q25" s="73">
        <v>0</v>
      </c>
      <c r="R25" s="56">
        <v>0</v>
      </c>
      <c r="S25" s="57">
        <v>0</v>
      </c>
      <c r="T25" s="56">
        <v>0</v>
      </c>
    </row>
    <row r="26" spans="1:20" ht="19.5" customHeight="1">
      <c r="A26" s="55" t="s">
        <v>89</v>
      </c>
      <c r="B26" s="55" t="s">
        <v>94</v>
      </c>
      <c r="C26" s="55" t="s">
        <v>95</v>
      </c>
      <c r="D26" s="55" t="s">
        <v>109</v>
      </c>
      <c r="E26" s="55" t="s">
        <v>96</v>
      </c>
      <c r="F26" s="73">
        <v>60</v>
      </c>
      <c r="G26" s="73">
        <v>60</v>
      </c>
      <c r="H26" s="73">
        <v>0</v>
      </c>
      <c r="I26" s="73">
        <v>0</v>
      </c>
      <c r="J26" s="56">
        <v>0</v>
      </c>
      <c r="K26" s="57">
        <v>0</v>
      </c>
      <c r="L26" s="73">
        <v>0</v>
      </c>
      <c r="M26" s="56">
        <v>0</v>
      </c>
      <c r="N26" s="57">
        <f t="shared" si="0"/>
        <v>0</v>
      </c>
      <c r="O26" s="73">
        <v>0</v>
      </c>
      <c r="P26" s="73">
        <v>0</v>
      </c>
      <c r="Q26" s="73">
        <v>0</v>
      </c>
      <c r="R26" s="56">
        <v>0</v>
      </c>
      <c r="S26" s="57">
        <v>0</v>
      </c>
      <c r="T26" s="56">
        <v>0</v>
      </c>
    </row>
    <row r="27" spans="1:20" ht="19.5" customHeight="1">
      <c r="A27" s="55" t="s">
        <v>36</v>
      </c>
      <c r="B27" s="55" t="s">
        <v>36</v>
      </c>
      <c r="C27" s="55" t="s">
        <v>36</v>
      </c>
      <c r="D27" s="55" t="s">
        <v>36</v>
      </c>
      <c r="E27" s="55" t="s">
        <v>110</v>
      </c>
      <c r="F27" s="73">
        <v>1616.02</v>
      </c>
      <c r="G27" s="73">
        <v>157.37</v>
      </c>
      <c r="H27" s="73">
        <v>1458.65</v>
      </c>
      <c r="I27" s="73">
        <v>0</v>
      </c>
      <c r="J27" s="56">
        <v>0</v>
      </c>
      <c r="K27" s="57">
        <v>0</v>
      </c>
      <c r="L27" s="73">
        <v>0</v>
      </c>
      <c r="M27" s="56">
        <v>0</v>
      </c>
      <c r="N27" s="57">
        <f t="shared" si="0"/>
        <v>0</v>
      </c>
      <c r="O27" s="73">
        <v>0</v>
      </c>
      <c r="P27" s="73">
        <v>0</v>
      </c>
      <c r="Q27" s="73">
        <v>0</v>
      </c>
      <c r="R27" s="56">
        <v>0</v>
      </c>
      <c r="S27" s="57">
        <v>0</v>
      </c>
      <c r="T27" s="56">
        <v>0</v>
      </c>
    </row>
    <row r="28" spans="1:20" ht="19.5" customHeight="1">
      <c r="A28" s="55" t="s">
        <v>81</v>
      </c>
      <c r="B28" s="55" t="s">
        <v>82</v>
      </c>
      <c r="C28" s="55" t="s">
        <v>83</v>
      </c>
      <c r="D28" s="55" t="s">
        <v>111</v>
      </c>
      <c r="E28" s="55" t="s">
        <v>85</v>
      </c>
      <c r="F28" s="73">
        <v>4</v>
      </c>
      <c r="G28" s="73">
        <v>0</v>
      </c>
      <c r="H28" s="73">
        <v>4</v>
      </c>
      <c r="I28" s="73">
        <v>0</v>
      </c>
      <c r="J28" s="56">
        <v>0</v>
      </c>
      <c r="K28" s="57">
        <v>0</v>
      </c>
      <c r="L28" s="73">
        <v>0</v>
      </c>
      <c r="M28" s="56">
        <v>0</v>
      </c>
      <c r="N28" s="57">
        <f t="shared" si="0"/>
        <v>0</v>
      </c>
      <c r="O28" s="73">
        <v>0</v>
      </c>
      <c r="P28" s="73">
        <v>0</v>
      </c>
      <c r="Q28" s="73">
        <v>0</v>
      </c>
      <c r="R28" s="56">
        <v>0</v>
      </c>
      <c r="S28" s="57">
        <v>0</v>
      </c>
      <c r="T28" s="56">
        <v>0</v>
      </c>
    </row>
    <row r="29" spans="1:20" ht="19.5" customHeight="1">
      <c r="A29" s="55" t="s">
        <v>86</v>
      </c>
      <c r="B29" s="55" t="s">
        <v>87</v>
      </c>
      <c r="C29" s="55" t="s">
        <v>87</v>
      </c>
      <c r="D29" s="55" t="s">
        <v>111</v>
      </c>
      <c r="E29" s="55" t="s">
        <v>88</v>
      </c>
      <c r="F29" s="73">
        <v>11.6</v>
      </c>
      <c r="G29" s="73">
        <v>0</v>
      </c>
      <c r="H29" s="73">
        <v>11.6</v>
      </c>
      <c r="I29" s="73">
        <v>0</v>
      </c>
      <c r="J29" s="56">
        <v>0</v>
      </c>
      <c r="K29" s="57">
        <v>0</v>
      </c>
      <c r="L29" s="73">
        <v>0</v>
      </c>
      <c r="M29" s="56">
        <v>0</v>
      </c>
      <c r="N29" s="57">
        <f t="shared" si="0"/>
        <v>0</v>
      </c>
      <c r="O29" s="73">
        <v>0</v>
      </c>
      <c r="P29" s="73">
        <v>0</v>
      </c>
      <c r="Q29" s="73">
        <v>0</v>
      </c>
      <c r="R29" s="56">
        <v>0</v>
      </c>
      <c r="S29" s="57">
        <v>0</v>
      </c>
      <c r="T29" s="56">
        <v>0</v>
      </c>
    </row>
    <row r="30" spans="1:20" ht="19.5" customHeight="1">
      <c r="A30" s="55" t="s">
        <v>86</v>
      </c>
      <c r="B30" s="55" t="s">
        <v>87</v>
      </c>
      <c r="C30" s="55" t="s">
        <v>94</v>
      </c>
      <c r="D30" s="55" t="s">
        <v>111</v>
      </c>
      <c r="E30" s="55" t="s">
        <v>112</v>
      </c>
      <c r="F30" s="73">
        <v>4.64</v>
      </c>
      <c r="G30" s="73">
        <v>0</v>
      </c>
      <c r="H30" s="73">
        <v>4.64</v>
      </c>
      <c r="I30" s="73">
        <v>0</v>
      </c>
      <c r="J30" s="56">
        <v>0</v>
      </c>
      <c r="K30" s="57">
        <v>0</v>
      </c>
      <c r="L30" s="73">
        <v>0</v>
      </c>
      <c r="M30" s="56">
        <v>0</v>
      </c>
      <c r="N30" s="57">
        <f t="shared" si="0"/>
        <v>0</v>
      </c>
      <c r="O30" s="73">
        <v>0</v>
      </c>
      <c r="P30" s="73">
        <v>0</v>
      </c>
      <c r="Q30" s="73">
        <v>0</v>
      </c>
      <c r="R30" s="56">
        <v>0</v>
      </c>
      <c r="S30" s="57">
        <v>0</v>
      </c>
      <c r="T30" s="56">
        <v>0</v>
      </c>
    </row>
    <row r="31" spans="1:20" ht="19.5" customHeight="1">
      <c r="A31" s="55" t="s">
        <v>89</v>
      </c>
      <c r="B31" s="55" t="s">
        <v>90</v>
      </c>
      <c r="C31" s="55" t="s">
        <v>83</v>
      </c>
      <c r="D31" s="55" t="s">
        <v>111</v>
      </c>
      <c r="E31" s="55" t="s">
        <v>113</v>
      </c>
      <c r="F31" s="73">
        <v>213.73</v>
      </c>
      <c r="G31" s="73">
        <v>0</v>
      </c>
      <c r="H31" s="73">
        <v>213.73</v>
      </c>
      <c r="I31" s="73">
        <v>0</v>
      </c>
      <c r="J31" s="56">
        <v>0</v>
      </c>
      <c r="K31" s="57">
        <v>0</v>
      </c>
      <c r="L31" s="73">
        <v>0</v>
      </c>
      <c r="M31" s="56">
        <v>0</v>
      </c>
      <c r="N31" s="57">
        <f t="shared" si="0"/>
        <v>0</v>
      </c>
      <c r="O31" s="73">
        <v>0</v>
      </c>
      <c r="P31" s="73">
        <v>0</v>
      </c>
      <c r="Q31" s="73">
        <v>0</v>
      </c>
      <c r="R31" s="56">
        <v>0</v>
      </c>
      <c r="S31" s="57">
        <v>0</v>
      </c>
      <c r="T31" s="56">
        <v>0</v>
      </c>
    </row>
    <row r="32" spans="1:20" ht="19.5" customHeight="1">
      <c r="A32" s="55" t="s">
        <v>89</v>
      </c>
      <c r="B32" s="55" t="s">
        <v>94</v>
      </c>
      <c r="C32" s="55" t="s">
        <v>90</v>
      </c>
      <c r="D32" s="55" t="s">
        <v>111</v>
      </c>
      <c r="E32" s="55" t="s">
        <v>106</v>
      </c>
      <c r="F32" s="73">
        <v>1340.43</v>
      </c>
      <c r="G32" s="73">
        <v>127.93</v>
      </c>
      <c r="H32" s="73">
        <v>1212.5</v>
      </c>
      <c r="I32" s="73">
        <v>0</v>
      </c>
      <c r="J32" s="56">
        <v>0</v>
      </c>
      <c r="K32" s="57">
        <v>0</v>
      </c>
      <c r="L32" s="73">
        <v>0</v>
      </c>
      <c r="M32" s="56">
        <v>0</v>
      </c>
      <c r="N32" s="57">
        <f t="shared" si="0"/>
        <v>0</v>
      </c>
      <c r="O32" s="73">
        <v>0</v>
      </c>
      <c r="P32" s="73">
        <v>0</v>
      </c>
      <c r="Q32" s="73">
        <v>0</v>
      </c>
      <c r="R32" s="56">
        <v>0</v>
      </c>
      <c r="S32" s="57">
        <v>0</v>
      </c>
      <c r="T32" s="56">
        <v>0</v>
      </c>
    </row>
    <row r="33" spans="1:20" ht="19.5" customHeight="1">
      <c r="A33" s="55" t="s">
        <v>89</v>
      </c>
      <c r="B33" s="55" t="s">
        <v>94</v>
      </c>
      <c r="C33" s="55" t="s">
        <v>95</v>
      </c>
      <c r="D33" s="55" t="s">
        <v>111</v>
      </c>
      <c r="E33" s="55" t="s">
        <v>96</v>
      </c>
      <c r="F33" s="73">
        <v>29.44</v>
      </c>
      <c r="G33" s="73">
        <v>29.44</v>
      </c>
      <c r="H33" s="73">
        <v>0</v>
      </c>
      <c r="I33" s="73">
        <v>0</v>
      </c>
      <c r="J33" s="56">
        <v>0</v>
      </c>
      <c r="K33" s="57">
        <v>0</v>
      </c>
      <c r="L33" s="73">
        <v>0</v>
      </c>
      <c r="M33" s="56">
        <v>0</v>
      </c>
      <c r="N33" s="57">
        <f t="shared" si="0"/>
        <v>0</v>
      </c>
      <c r="O33" s="73">
        <v>0</v>
      </c>
      <c r="P33" s="73">
        <v>0</v>
      </c>
      <c r="Q33" s="73">
        <v>0</v>
      </c>
      <c r="R33" s="56">
        <v>0</v>
      </c>
      <c r="S33" s="57">
        <v>0</v>
      </c>
      <c r="T33" s="56">
        <v>0</v>
      </c>
    </row>
    <row r="34" spans="1:20" ht="19.5" customHeight="1">
      <c r="A34" s="55" t="s">
        <v>89</v>
      </c>
      <c r="B34" s="55" t="s">
        <v>97</v>
      </c>
      <c r="C34" s="55" t="s">
        <v>92</v>
      </c>
      <c r="D34" s="55" t="s">
        <v>111</v>
      </c>
      <c r="E34" s="55" t="s">
        <v>114</v>
      </c>
      <c r="F34" s="73">
        <v>5.22</v>
      </c>
      <c r="G34" s="73">
        <v>0</v>
      </c>
      <c r="H34" s="73">
        <v>5.22</v>
      </c>
      <c r="I34" s="73">
        <v>0</v>
      </c>
      <c r="J34" s="56">
        <v>0</v>
      </c>
      <c r="K34" s="57">
        <v>0</v>
      </c>
      <c r="L34" s="73">
        <v>0</v>
      </c>
      <c r="M34" s="56">
        <v>0</v>
      </c>
      <c r="N34" s="57">
        <f t="shared" si="0"/>
        <v>0</v>
      </c>
      <c r="O34" s="73">
        <v>0</v>
      </c>
      <c r="P34" s="73">
        <v>0</v>
      </c>
      <c r="Q34" s="73">
        <v>0</v>
      </c>
      <c r="R34" s="56">
        <v>0</v>
      </c>
      <c r="S34" s="57">
        <v>0</v>
      </c>
      <c r="T34" s="56">
        <v>0</v>
      </c>
    </row>
    <row r="35" spans="1:20" ht="19.5" customHeight="1">
      <c r="A35" s="55" t="s">
        <v>100</v>
      </c>
      <c r="B35" s="55" t="s">
        <v>92</v>
      </c>
      <c r="C35" s="55" t="s">
        <v>90</v>
      </c>
      <c r="D35" s="55" t="s">
        <v>111</v>
      </c>
      <c r="E35" s="55" t="s">
        <v>101</v>
      </c>
      <c r="F35" s="73">
        <v>6.96</v>
      </c>
      <c r="G35" s="73">
        <v>0</v>
      </c>
      <c r="H35" s="73">
        <v>6.96</v>
      </c>
      <c r="I35" s="73">
        <v>0</v>
      </c>
      <c r="J35" s="56">
        <v>0</v>
      </c>
      <c r="K35" s="57">
        <v>0</v>
      </c>
      <c r="L35" s="73">
        <v>0</v>
      </c>
      <c r="M35" s="56">
        <v>0</v>
      </c>
      <c r="N35" s="57">
        <f t="shared" si="0"/>
        <v>0</v>
      </c>
      <c r="O35" s="73">
        <v>0</v>
      </c>
      <c r="P35" s="73">
        <v>0</v>
      </c>
      <c r="Q35" s="73">
        <v>0</v>
      </c>
      <c r="R35" s="56">
        <v>0</v>
      </c>
      <c r="S35" s="57">
        <v>0</v>
      </c>
      <c r="T35" s="56">
        <v>0</v>
      </c>
    </row>
    <row r="36" spans="1:20" ht="19.5" customHeight="1">
      <c r="A36" s="55" t="s">
        <v>36</v>
      </c>
      <c r="B36" s="55" t="s">
        <v>36</v>
      </c>
      <c r="C36" s="55" t="s">
        <v>36</v>
      </c>
      <c r="D36" s="55" t="s">
        <v>36</v>
      </c>
      <c r="E36" s="55" t="s">
        <v>115</v>
      </c>
      <c r="F36" s="73">
        <v>8581.28</v>
      </c>
      <c r="G36" s="73">
        <v>2306.29</v>
      </c>
      <c r="H36" s="73">
        <v>4522.73</v>
      </c>
      <c r="I36" s="73">
        <v>0</v>
      </c>
      <c r="J36" s="56">
        <v>0</v>
      </c>
      <c r="K36" s="57">
        <v>1752.26</v>
      </c>
      <c r="L36" s="73">
        <v>0</v>
      </c>
      <c r="M36" s="56">
        <v>0</v>
      </c>
      <c r="N36" s="57">
        <f t="shared" si="0"/>
        <v>0</v>
      </c>
      <c r="O36" s="73">
        <v>0</v>
      </c>
      <c r="P36" s="73">
        <v>0</v>
      </c>
      <c r="Q36" s="73">
        <v>0</v>
      </c>
      <c r="R36" s="56">
        <v>0</v>
      </c>
      <c r="S36" s="57">
        <v>0</v>
      </c>
      <c r="T36" s="56">
        <v>0</v>
      </c>
    </row>
    <row r="37" spans="1:20" ht="19.5" customHeight="1">
      <c r="A37" s="55" t="s">
        <v>81</v>
      </c>
      <c r="B37" s="55" t="s">
        <v>82</v>
      </c>
      <c r="C37" s="55" t="s">
        <v>83</v>
      </c>
      <c r="D37" s="55" t="s">
        <v>116</v>
      </c>
      <c r="E37" s="55" t="s">
        <v>85</v>
      </c>
      <c r="F37" s="73">
        <v>5</v>
      </c>
      <c r="G37" s="73">
        <v>0</v>
      </c>
      <c r="H37" s="73">
        <v>2</v>
      </c>
      <c r="I37" s="73">
        <v>0</v>
      </c>
      <c r="J37" s="56">
        <v>0</v>
      </c>
      <c r="K37" s="57">
        <v>3</v>
      </c>
      <c r="L37" s="73">
        <v>0</v>
      </c>
      <c r="M37" s="56">
        <v>0</v>
      </c>
      <c r="N37" s="57">
        <f t="shared" si="0"/>
        <v>0</v>
      </c>
      <c r="O37" s="73">
        <v>0</v>
      </c>
      <c r="P37" s="73">
        <v>0</v>
      </c>
      <c r="Q37" s="73">
        <v>0</v>
      </c>
      <c r="R37" s="56">
        <v>0</v>
      </c>
      <c r="S37" s="57">
        <v>0</v>
      </c>
      <c r="T37" s="56">
        <v>0</v>
      </c>
    </row>
    <row r="38" spans="1:20" ht="19.5" customHeight="1">
      <c r="A38" s="55" t="s">
        <v>117</v>
      </c>
      <c r="B38" s="55" t="s">
        <v>92</v>
      </c>
      <c r="C38" s="55" t="s">
        <v>94</v>
      </c>
      <c r="D38" s="55" t="s">
        <v>116</v>
      </c>
      <c r="E38" s="55" t="s">
        <v>118</v>
      </c>
      <c r="F38" s="73">
        <v>41.46</v>
      </c>
      <c r="G38" s="73">
        <v>11.46</v>
      </c>
      <c r="H38" s="73">
        <v>30</v>
      </c>
      <c r="I38" s="73">
        <v>0</v>
      </c>
      <c r="J38" s="56">
        <v>0</v>
      </c>
      <c r="K38" s="57">
        <v>0</v>
      </c>
      <c r="L38" s="73">
        <v>0</v>
      </c>
      <c r="M38" s="56">
        <v>0</v>
      </c>
      <c r="N38" s="57">
        <f t="shared" si="0"/>
        <v>0</v>
      </c>
      <c r="O38" s="73">
        <v>0</v>
      </c>
      <c r="P38" s="73">
        <v>0</v>
      </c>
      <c r="Q38" s="73">
        <v>0</v>
      </c>
      <c r="R38" s="56">
        <v>0</v>
      </c>
      <c r="S38" s="57">
        <v>0</v>
      </c>
      <c r="T38" s="56">
        <v>0</v>
      </c>
    </row>
    <row r="39" spans="1:20" ht="19.5" customHeight="1">
      <c r="A39" s="55" t="s">
        <v>117</v>
      </c>
      <c r="B39" s="55" t="s">
        <v>92</v>
      </c>
      <c r="C39" s="55" t="s">
        <v>95</v>
      </c>
      <c r="D39" s="55" t="s">
        <v>116</v>
      </c>
      <c r="E39" s="55" t="s">
        <v>119</v>
      </c>
      <c r="F39" s="73">
        <v>6.01</v>
      </c>
      <c r="G39" s="73">
        <v>6.01</v>
      </c>
      <c r="H39" s="73">
        <v>0</v>
      </c>
      <c r="I39" s="73">
        <v>0</v>
      </c>
      <c r="J39" s="56">
        <v>0</v>
      </c>
      <c r="K39" s="57">
        <v>0</v>
      </c>
      <c r="L39" s="73">
        <v>0</v>
      </c>
      <c r="M39" s="56">
        <v>0</v>
      </c>
      <c r="N39" s="57">
        <f t="shared" si="0"/>
        <v>0</v>
      </c>
      <c r="O39" s="73">
        <v>0</v>
      </c>
      <c r="P39" s="73">
        <v>0</v>
      </c>
      <c r="Q39" s="73">
        <v>0</v>
      </c>
      <c r="R39" s="56">
        <v>0</v>
      </c>
      <c r="S39" s="57">
        <v>0</v>
      </c>
      <c r="T39" s="56">
        <v>0</v>
      </c>
    </row>
    <row r="40" spans="1:20" ht="19.5" customHeight="1">
      <c r="A40" s="55" t="s">
        <v>117</v>
      </c>
      <c r="B40" s="55" t="s">
        <v>83</v>
      </c>
      <c r="C40" s="55" t="s">
        <v>90</v>
      </c>
      <c r="D40" s="55" t="s">
        <v>116</v>
      </c>
      <c r="E40" s="55" t="s">
        <v>120</v>
      </c>
      <c r="F40" s="73">
        <v>2537.48</v>
      </c>
      <c r="G40" s="73">
        <v>2.07</v>
      </c>
      <c r="H40" s="73">
        <v>2159.39</v>
      </c>
      <c r="I40" s="73">
        <v>0</v>
      </c>
      <c r="J40" s="56">
        <v>0</v>
      </c>
      <c r="K40" s="57">
        <v>376.02</v>
      </c>
      <c r="L40" s="73">
        <v>0</v>
      </c>
      <c r="M40" s="56">
        <v>0</v>
      </c>
      <c r="N40" s="57">
        <f t="shared" si="0"/>
        <v>0</v>
      </c>
      <c r="O40" s="73">
        <v>0</v>
      </c>
      <c r="P40" s="73">
        <v>0</v>
      </c>
      <c r="Q40" s="73">
        <v>0</v>
      </c>
      <c r="R40" s="56">
        <v>0</v>
      </c>
      <c r="S40" s="57">
        <v>0</v>
      </c>
      <c r="T40" s="56">
        <v>0</v>
      </c>
    </row>
    <row r="41" spans="1:20" ht="19.5" customHeight="1">
      <c r="A41" s="55" t="s">
        <v>117</v>
      </c>
      <c r="B41" s="55" t="s">
        <v>83</v>
      </c>
      <c r="C41" s="55" t="s">
        <v>92</v>
      </c>
      <c r="D41" s="55" t="s">
        <v>116</v>
      </c>
      <c r="E41" s="55" t="s">
        <v>121</v>
      </c>
      <c r="F41" s="73">
        <v>2744.87</v>
      </c>
      <c r="G41" s="73">
        <v>621.87</v>
      </c>
      <c r="H41" s="73">
        <v>791</v>
      </c>
      <c r="I41" s="73">
        <v>0</v>
      </c>
      <c r="J41" s="56">
        <v>0</v>
      </c>
      <c r="K41" s="57">
        <v>1332</v>
      </c>
      <c r="L41" s="73">
        <v>0</v>
      </c>
      <c r="M41" s="56">
        <v>0</v>
      </c>
      <c r="N41" s="57">
        <f t="shared" si="0"/>
        <v>0</v>
      </c>
      <c r="O41" s="73">
        <v>0</v>
      </c>
      <c r="P41" s="73">
        <v>0</v>
      </c>
      <c r="Q41" s="73">
        <v>0</v>
      </c>
      <c r="R41" s="56">
        <v>0</v>
      </c>
      <c r="S41" s="57">
        <v>0</v>
      </c>
      <c r="T41" s="56">
        <v>0</v>
      </c>
    </row>
    <row r="42" spans="1:20" ht="19.5" customHeight="1">
      <c r="A42" s="55" t="s">
        <v>117</v>
      </c>
      <c r="B42" s="55" t="s">
        <v>122</v>
      </c>
      <c r="C42" s="55" t="s">
        <v>92</v>
      </c>
      <c r="D42" s="55" t="s">
        <v>116</v>
      </c>
      <c r="E42" s="55" t="s">
        <v>123</v>
      </c>
      <c r="F42" s="73">
        <v>481.66</v>
      </c>
      <c r="G42" s="73">
        <v>241.66</v>
      </c>
      <c r="H42" s="73">
        <v>240</v>
      </c>
      <c r="I42" s="73">
        <v>0</v>
      </c>
      <c r="J42" s="56">
        <v>0</v>
      </c>
      <c r="K42" s="57">
        <v>0</v>
      </c>
      <c r="L42" s="73">
        <v>0</v>
      </c>
      <c r="M42" s="56">
        <v>0</v>
      </c>
      <c r="N42" s="57">
        <f t="shared" si="0"/>
        <v>0</v>
      </c>
      <c r="O42" s="73">
        <v>0</v>
      </c>
      <c r="P42" s="73">
        <v>0</v>
      </c>
      <c r="Q42" s="73">
        <v>0</v>
      </c>
      <c r="R42" s="56">
        <v>0</v>
      </c>
      <c r="S42" s="57">
        <v>0</v>
      </c>
      <c r="T42" s="56">
        <v>0</v>
      </c>
    </row>
    <row r="43" spans="1:20" ht="19.5" customHeight="1">
      <c r="A43" s="55" t="s">
        <v>117</v>
      </c>
      <c r="B43" s="55" t="s">
        <v>122</v>
      </c>
      <c r="C43" s="55" t="s">
        <v>122</v>
      </c>
      <c r="D43" s="55" t="s">
        <v>116</v>
      </c>
      <c r="E43" s="55" t="s">
        <v>124</v>
      </c>
      <c r="F43" s="73">
        <v>274.1</v>
      </c>
      <c r="G43" s="73">
        <v>274.1</v>
      </c>
      <c r="H43" s="73">
        <v>0</v>
      </c>
      <c r="I43" s="73">
        <v>0</v>
      </c>
      <c r="J43" s="56">
        <v>0</v>
      </c>
      <c r="K43" s="57">
        <v>0</v>
      </c>
      <c r="L43" s="73">
        <v>0</v>
      </c>
      <c r="M43" s="56">
        <v>0</v>
      </c>
      <c r="N43" s="57">
        <f t="shared" si="0"/>
        <v>0</v>
      </c>
      <c r="O43" s="73">
        <v>0</v>
      </c>
      <c r="P43" s="73">
        <v>0</v>
      </c>
      <c r="Q43" s="73">
        <v>0</v>
      </c>
      <c r="R43" s="56">
        <v>0</v>
      </c>
      <c r="S43" s="57">
        <v>0</v>
      </c>
      <c r="T43" s="56">
        <v>0</v>
      </c>
    </row>
    <row r="44" spans="1:20" ht="19.5" customHeight="1">
      <c r="A44" s="55" t="s">
        <v>117</v>
      </c>
      <c r="B44" s="55" t="s">
        <v>87</v>
      </c>
      <c r="C44" s="55" t="s">
        <v>83</v>
      </c>
      <c r="D44" s="55" t="s">
        <v>116</v>
      </c>
      <c r="E44" s="55" t="s">
        <v>125</v>
      </c>
      <c r="F44" s="73">
        <v>65.66</v>
      </c>
      <c r="G44" s="73">
        <v>65.66</v>
      </c>
      <c r="H44" s="73">
        <v>0</v>
      </c>
      <c r="I44" s="73">
        <v>0</v>
      </c>
      <c r="J44" s="56">
        <v>0</v>
      </c>
      <c r="K44" s="57">
        <v>0</v>
      </c>
      <c r="L44" s="73">
        <v>0</v>
      </c>
      <c r="M44" s="56">
        <v>0</v>
      </c>
      <c r="N44" s="57">
        <f t="shared" si="0"/>
        <v>0</v>
      </c>
      <c r="O44" s="73">
        <v>0</v>
      </c>
      <c r="P44" s="73">
        <v>0</v>
      </c>
      <c r="Q44" s="73">
        <v>0</v>
      </c>
      <c r="R44" s="56">
        <v>0</v>
      </c>
      <c r="S44" s="57">
        <v>0</v>
      </c>
      <c r="T44" s="56">
        <v>0</v>
      </c>
    </row>
    <row r="45" spans="1:20" ht="19.5" customHeight="1">
      <c r="A45" s="55" t="s">
        <v>117</v>
      </c>
      <c r="B45" s="55" t="s">
        <v>95</v>
      </c>
      <c r="C45" s="55" t="s">
        <v>95</v>
      </c>
      <c r="D45" s="55" t="s">
        <v>116</v>
      </c>
      <c r="E45" s="55" t="s">
        <v>126</v>
      </c>
      <c r="F45" s="73">
        <v>677.89</v>
      </c>
      <c r="G45" s="73">
        <v>327.89</v>
      </c>
      <c r="H45" s="73">
        <v>350</v>
      </c>
      <c r="I45" s="73">
        <v>0</v>
      </c>
      <c r="J45" s="56">
        <v>0</v>
      </c>
      <c r="K45" s="57">
        <v>0</v>
      </c>
      <c r="L45" s="73">
        <v>0</v>
      </c>
      <c r="M45" s="56">
        <v>0</v>
      </c>
      <c r="N45" s="57">
        <f t="shared" si="0"/>
        <v>0</v>
      </c>
      <c r="O45" s="73">
        <v>0</v>
      </c>
      <c r="P45" s="73">
        <v>0</v>
      </c>
      <c r="Q45" s="73">
        <v>0</v>
      </c>
      <c r="R45" s="56">
        <v>0</v>
      </c>
      <c r="S45" s="57">
        <v>0</v>
      </c>
      <c r="T45" s="56">
        <v>0</v>
      </c>
    </row>
    <row r="46" spans="1:20" ht="19.5" customHeight="1">
      <c r="A46" s="55" t="s">
        <v>86</v>
      </c>
      <c r="B46" s="55" t="s">
        <v>87</v>
      </c>
      <c r="C46" s="55" t="s">
        <v>92</v>
      </c>
      <c r="D46" s="55" t="s">
        <v>116</v>
      </c>
      <c r="E46" s="55" t="s">
        <v>127</v>
      </c>
      <c r="F46" s="73">
        <v>20.84</v>
      </c>
      <c r="G46" s="73">
        <v>0</v>
      </c>
      <c r="H46" s="73">
        <v>20.34</v>
      </c>
      <c r="I46" s="73">
        <v>0</v>
      </c>
      <c r="J46" s="56">
        <v>0</v>
      </c>
      <c r="K46" s="57">
        <v>0.5</v>
      </c>
      <c r="L46" s="73">
        <v>0</v>
      </c>
      <c r="M46" s="56">
        <v>0</v>
      </c>
      <c r="N46" s="57">
        <f t="shared" si="0"/>
        <v>0</v>
      </c>
      <c r="O46" s="73">
        <v>0</v>
      </c>
      <c r="P46" s="73">
        <v>0</v>
      </c>
      <c r="Q46" s="73">
        <v>0</v>
      </c>
      <c r="R46" s="56">
        <v>0</v>
      </c>
      <c r="S46" s="57">
        <v>0</v>
      </c>
      <c r="T46" s="56">
        <v>0</v>
      </c>
    </row>
    <row r="47" spans="1:20" ht="19.5" customHeight="1">
      <c r="A47" s="55" t="s">
        <v>86</v>
      </c>
      <c r="B47" s="55" t="s">
        <v>87</v>
      </c>
      <c r="C47" s="55" t="s">
        <v>87</v>
      </c>
      <c r="D47" s="55" t="s">
        <v>116</v>
      </c>
      <c r="E47" s="55" t="s">
        <v>88</v>
      </c>
      <c r="F47" s="73">
        <v>324.18</v>
      </c>
      <c r="G47" s="73">
        <v>0</v>
      </c>
      <c r="H47" s="73">
        <v>307.55</v>
      </c>
      <c r="I47" s="73">
        <v>0</v>
      </c>
      <c r="J47" s="56">
        <v>0</v>
      </c>
      <c r="K47" s="57">
        <v>16.63</v>
      </c>
      <c r="L47" s="73">
        <v>0</v>
      </c>
      <c r="M47" s="56">
        <v>0</v>
      </c>
      <c r="N47" s="57">
        <f t="shared" si="0"/>
        <v>0</v>
      </c>
      <c r="O47" s="73">
        <v>0</v>
      </c>
      <c r="P47" s="73">
        <v>0</v>
      </c>
      <c r="Q47" s="73">
        <v>0</v>
      </c>
      <c r="R47" s="56">
        <v>0</v>
      </c>
      <c r="S47" s="57">
        <v>0</v>
      </c>
      <c r="T47" s="56">
        <v>0</v>
      </c>
    </row>
    <row r="48" spans="1:20" ht="19.5" customHeight="1">
      <c r="A48" s="55" t="s">
        <v>86</v>
      </c>
      <c r="B48" s="55" t="s">
        <v>87</v>
      </c>
      <c r="C48" s="55" t="s">
        <v>94</v>
      </c>
      <c r="D48" s="55" t="s">
        <v>116</v>
      </c>
      <c r="E48" s="55" t="s">
        <v>112</v>
      </c>
      <c r="F48" s="73">
        <v>129.67</v>
      </c>
      <c r="G48" s="73">
        <v>0</v>
      </c>
      <c r="H48" s="73">
        <v>123.02</v>
      </c>
      <c r="I48" s="73">
        <v>0</v>
      </c>
      <c r="J48" s="56">
        <v>0</v>
      </c>
      <c r="K48" s="57">
        <v>6.65</v>
      </c>
      <c r="L48" s="73">
        <v>0</v>
      </c>
      <c r="M48" s="56">
        <v>0</v>
      </c>
      <c r="N48" s="57">
        <f t="shared" si="0"/>
        <v>0</v>
      </c>
      <c r="O48" s="73">
        <v>0</v>
      </c>
      <c r="P48" s="73">
        <v>0</v>
      </c>
      <c r="Q48" s="73">
        <v>0</v>
      </c>
      <c r="R48" s="56">
        <v>0</v>
      </c>
      <c r="S48" s="57">
        <v>0</v>
      </c>
      <c r="T48" s="56">
        <v>0</v>
      </c>
    </row>
    <row r="49" spans="1:20" ht="19.5" customHeight="1">
      <c r="A49" s="55" t="s">
        <v>89</v>
      </c>
      <c r="B49" s="55" t="s">
        <v>122</v>
      </c>
      <c r="C49" s="55" t="s">
        <v>128</v>
      </c>
      <c r="D49" s="55" t="s">
        <v>116</v>
      </c>
      <c r="E49" s="55" t="s">
        <v>129</v>
      </c>
      <c r="F49" s="73">
        <v>342.33</v>
      </c>
      <c r="G49" s="73">
        <v>165.83</v>
      </c>
      <c r="H49" s="73">
        <v>176.5</v>
      </c>
      <c r="I49" s="73">
        <v>0</v>
      </c>
      <c r="J49" s="56">
        <v>0</v>
      </c>
      <c r="K49" s="57">
        <v>0</v>
      </c>
      <c r="L49" s="73">
        <v>0</v>
      </c>
      <c r="M49" s="56">
        <v>0</v>
      </c>
      <c r="N49" s="57">
        <f t="shared" si="0"/>
        <v>0</v>
      </c>
      <c r="O49" s="73">
        <v>0</v>
      </c>
      <c r="P49" s="73">
        <v>0</v>
      </c>
      <c r="Q49" s="73">
        <v>0</v>
      </c>
      <c r="R49" s="56">
        <v>0</v>
      </c>
      <c r="S49" s="57">
        <v>0</v>
      </c>
      <c r="T49" s="56">
        <v>0</v>
      </c>
    </row>
    <row r="50" spans="1:20" ht="19.5" customHeight="1">
      <c r="A50" s="55" t="s">
        <v>89</v>
      </c>
      <c r="B50" s="55" t="s">
        <v>94</v>
      </c>
      <c r="C50" s="55" t="s">
        <v>90</v>
      </c>
      <c r="D50" s="55" t="s">
        <v>116</v>
      </c>
      <c r="E50" s="55" t="s">
        <v>106</v>
      </c>
      <c r="F50" s="73">
        <v>160.83</v>
      </c>
      <c r="G50" s="73">
        <v>160.83</v>
      </c>
      <c r="H50" s="73">
        <v>0</v>
      </c>
      <c r="I50" s="73">
        <v>0</v>
      </c>
      <c r="J50" s="56">
        <v>0</v>
      </c>
      <c r="K50" s="57">
        <v>0</v>
      </c>
      <c r="L50" s="73">
        <v>0</v>
      </c>
      <c r="M50" s="56">
        <v>0</v>
      </c>
      <c r="N50" s="57">
        <f t="shared" si="0"/>
        <v>0</v>
      </c>
      <c r="O50" s="73">
        <v>0</v>
      </c>
      <c r="P50" s="73">
        <v>0</v>
      </c>
      <c r="Q50" s="73">
        <v>0</v>
      </c>
      <c r="R50" s="56">
        <v>0</v>
      </c>
      <c r="S50" s="57">
        <v>0</v>
      </c>
      <c r="T50" s="56">
        <v>0</v>
      </c>
    </row>
    <row r="51" spans="1:20" ht="19.5" customHeight="1">
      <c r="A51" s="55" t="s">
        <v>89</v>
      </c>
      <c r="B51" s="55" t="s">
        <v>94</v>
      </c>
      <c r="C51" s="55" t="s">
        <v>95</v>
      </c>
      <c r="D51" s="55" t="s">
        <v>116</v>
      </c>
      <c r="E51" s="55" t="s">
        <v>96</v>
      </c>
      <c r="F51" s="73">
        <v>363.85</v>
      </c>
      <c r="G51" s="73">
        <v>363.85</v>
      </c>
      <c r="H51" s="73">
        <v>0</v>
      </c>
      <c r="I51" s="73">
        <v>0</v>
      </c>
      <c r="J51" s="56">
        <v>0</v>
      </c>
      <c r="K51" s="57">
        <v>0</v>
      </c>
      <c r="L51" s="73">
        <v>0</v>
      </c>
      <c r="M51" s="56">
        <v>0</v>
      </c>
      <c r="N51" s="57">
        <f t="shared" si="0"/>
        <v>0</v>
      </c>
      <c r="O51" s="73">
        <v>0</v>
      </c>
      <c r="P51" s="73">
        <v>0</v>
      </c>
      <c r="Q51" s="73">
        <v>0</v>
      </c>
      <c r="R51" s="56">
        <v>0</v>
      </c>
      <c r="S51" s="57">
        <v>0</v>
      </c>
      <c r="T51" s="56">
        <v>0</v>
      </c>
    </row>
    <row r="52" spans="1:20" ht="19.5" customHeight="1">
      <c r="A52" s="55" t="s">
        <v>89</v>
      </c>
      <c r="B52" s="55" t="s">
        <v>97</v>
      </c>
      <c r="C52" s="55" t="s">
        <v>92</v>
      </c>
      <c r="D52" s="55" t="s">
        <v>116</v>
      </c>
      <c r="E52" s="55" t="s">
        <v>114</v>
      </c>
      <c r="F52" s="73">
        <v>145.88</v>
      </c>
      <c r="G52" s="73">
        <v>0</v>
      </c>
      <c r="H52" s="73">
        <v>138.4</v>
      </c>
      <c r="I52" s="73">
        <v>0</v>
      </c>
      <c r="J52" s="56">
        <v>0</v>
      </c>
      <c r="K52" s="57">
        <v>7.48</v>
      </c>
      <c r="L52" s="73">
        <v>0</v>
      </c>
      <c r="M52" s="56">
        <v>0</v>
      </c>
      <c r="N52" s="57">
        <f t="shared" si="0"/>
        <v>0</v>
      </c>
      <c r="O52" s="73">
        <v>0</v>
      </c>
      <c r="P52" s="73">
        <v>0</v>
      </c>
      <c r="Q52" s="73">
        <v>0</v>
      </c>
      <c r="R52" s="56">
        <v>0</v>
      </c>
      <c r="S52" s="57">
        <v>0</v>
      </c>
      <c r="T52" s="56">
        <v>0</v>
      </c>
    </row>
    <row r="53" spans="1:20" ht="19.5" customHeight="1">
      <c r="A53" s="55" t="s">
        <v>89</v>
      </c>
      <c r="B53" s="55" t="s">
        <v>95</v>
      </c>
      <c r="C53" s="55" t="s">
        <v>90</v>
      </c>
      <c r="D53" s="55" t="s">
        <v>116</v>
      </c>
      <c r="E53" s="55" t="s">
        <v>130</v>
      </c>
      <c r="F53" s="73">
        <v>10.76</v>
      </c>
      <c r="G53" s="73">
        <v>10.76</v>
      </c>
      <c r="H53" s="73">
        <v>0</v>
      </c>
      <c r="I53" s="73">
        <v>0</v>
      </c>
      <c r="J53" s="56">
        <v>0</v>
      </c>
      <c r="K53" s="57">
        <v>0</v>
      </c>
      <c r="L53" s="73">
        <v>0</v>
      </c>
      <c r="M53" s="56">
        <v>0</v>
      </c>
      <c r="N53" s="57">
        <f t="shared" si="0"/>
        <v>0</v>
      </c>
      <c r="O53" s="73">
        <v>0</v>
      </c>
      <c r="P53" s="73">
        <v>0</v>
      </c>
      <c r="Q53" s="73">
        <v>0</v>
      </c>
      <c r="R53" s="56">
        <v>0</v>
      </c>
      <c r="S53" s="57">
        <v>0</v>
      </c>
      <c r="T53" s="56">
        <v>0</v>
      </c>
    </row>
    <row r="54" spans="1:20" ht="19.5" customHeight="1">
      <c r="A54" s="55" t="s">
        <v>131</v>
      </c>
      <c r="B54" s="55" t="s">
        <v>90</v>
      </c>
      <c r="C54" s="55" t="s">
        <v>94</v>
      </c>
      <c r="D54" s="55" t="s">
        <v>116</v>
      </c>
      <c r="E54" s="55" t="s">
        <v>132</v>
      </c>
      <c r="F54" s="73">
        <v>54.3</v>
      </c>
      <c r="G54" s="73">
        <v>54.3</v>
      </c>
      <c r="H54" s="73">
        <v>0</v>
      </c>
      <c r="I54" s="73">
        <v>0</v>
      </c>
      <c r="J54" s="56">
        <v>0</v>
      </c>
      <c r="K54" s="57">
        <v>0</v>
      </c>
      <c r="L54" s="73">
        <v>0</v>
      </c>
      <c r="M54" s="56">
        <v>0</v>
      </c>
      <c r="N54" s="57">
        <f t="shared" si="0"/>
        <v>0</v>
      </c>
      <c r="O54" s="73">
        <v>0</v>
      </c>
      <c r="P54" s="73">
        <v>0</v>
      </c>
      <c r="Q54" s="73">
        <v>0</v>
      </c>
      <c r="R54" s="56">
        <v>0</v>
      </c>
      <c r="S54" s="57">
        <v>0</v>
      </c>
      <c r="T54" s="56">
        <v>0</v>
      </c>
    </row>
    <row r="55" spans="1:20" ht="19.5" customHeight="1">
      <c r="A55" s="55" t="s">
        <v>100</v>
      </c>
      <c r="B55" s="55" t="s">
        <v>92</v>
      </c>
      <c r="C55" s="55" t="s">
        <v>90</v>
      </c>
      <c r="D55" s="55" t="s">
        <v>116</v>
      </c>
      <c r="E55" s="55" t="s">
        <v>101</v>
      </c>
      <c r="F55" s="73">
        <v>194.51</v>
      </c>
      <c r="G55" s="73">
        <v>0</v>
      </c>
      <c r="H55" s="73">
        <v>184.53</v>
      </c>
      <c r="I55" s="73">
        <v>0</v>
      </c>
      <c r="J55" s="56">
        <v>0</v>
      </c>
      <c r="K55" s="57">
        <v>9.98</v>
      </c>
      <c r="L55" s="73">
        <v>0</v>
      </c>
      <c r="M55" s="56">
        <v>0</v>
      </c>
      <c r="N55" s="57">
        <f t="shared" si="0"/>
        <v>0</v>
      </c>
      <c r="O55" s="73">
        <v>0</v>
      </c>
      <c r="P55" s="73">
        <v>0</v>
      </c>
      <c r="Q55" s="73">
        <v>0</v>
      </c>
      <c r="R55" s="56">
        <v>0</v>
      </c>
      <c r="S55" s="57">
        <v>0</v>
      </c>
      <c r="T55" s="56">
        <v>0</v>
      </c>
    </row>
    <row r="56" spans="1:20" ht="19.5" customHeight="1">
      <c r="A56" s="55" t="s">
        <v>36</v>
      </c>
      <c r="B56" s="55" t="s">
        <v>36</v>
      </c>
      <c r="C56" s="55" t="s">
        <v>36</v>
      </c>
      <c r="D56" s="55" t="s">
        <v>36</v>
      </c>
      <c r="E56" s="55" t="s">
        <v>133</v>
      </c>
      <c r="F56" s="73">
        <v>44408.37</v>
      </c>
      <c r="G56" s="73">
        <v>4130.76</v>
      </c>
      <c r="H56" s="73">
        <v>3697.65</v>
      </c>
      <c r="I56" s="73">
        <v>0</v>
      </c>
      <c r="J56" s="56">
        <v>0</v>
      </c>
      <c r="K56" s="57">
        <v>22630</v>
      </c>
      <c r="L56" s="73">
        <v>0</v>
      </c>
      <c r="M56" s="56">
        <v>0</v>
      </c>
      <c r="N56" s="57">
        <f t="shared" si="0"/>
        <v>0</v>
      </c>
      <c r="O56" s="73">
        <v>0</v>
      </c>
      <c r="P56" s="73">
        <v>0</v>
      </c>
      <c r="Q56" s="73">
        <v>0</v>
      </c>
      <c r="R56" s="56">
        <v>0</v>
      </c>
      <c r="S56" s="57">
        <v>8600</v>
      </c>
      <c r="T56" s="56">
        <v>5349.96</v>
      </c>
    </row>
    <row r="57" spans="1:20" ht="19.5" customHeight="1">
      <c r="A57" s="55" t="s">
        <v>81</v>
      </c>
      <c r="B57" s="55" t="s">
        <v>82</v>
      </c>
      <c r="C57" s="55" t="s">
        <v>83</v>
      </c>
      <c r="D57" s="55" t="s">
        <v>134</v>
      </c>
      <c r="E57" s="55" t="s">
        <v>85</v>
      </c>
      <c r="F57" s="73">
        <v>83</v>
      </c>
      <c r="G57" s="73">
        <v>0</v>
      </c>
      <c r="H57" s="73">
        <v>0</v>
      </c>
      <c r="I57" s="73">
        <v>0</v>
      </c>
      <c r="J57" s="56">
        <v>0</v>
      </c>
      <c r="K57" s="57">
        <v>83</v>
      </c>
      <c r="L57" s="73">
        <v>0</v>
      </c>
      <c r="M57" s="56">
        <v>0</v>
      </c>
      <c r="N57" s="57">
        <f t="shared" si="0"/>
        <v>0</v>
      </c>
      <c r="O57" s="73">
        <v>0</v>
      </c>
      <c r="P57" s="73">
        <v>0</v>
      </c>
      <c r="Q57" s="73">
        <v>0</v>
      </c>
      <c r="R57" s="56">
        <v>0</v>
      </c>
      <c r="S57" s="57">
        <v>0</v>
      </c>
      <c r="T57" s="56">
        <v>0</v>
      </c>
    </row>
    <row r="58" spans="1:20" ht="19.5" customHeight="1">
      <c r="A58" s="55" t="s">
        <v>117</v>
      </c>
      <c r="B58" s="55" t="s">
        <v>92</v>
      </c>
      <c r="C58" s="55" t="s">
        <v>94</v>
      </c>
      <c r="D58" s="55" t="s">
        <v>134</v>
      </c>
      <c r="E58" s="55" t="s">
        <v>118</v>
      </c>
      <c r="F58" s="73">
        <v>2.73</v>
      </c>
      <c r="G58" s="73">
        <v>2.73</v>
      </c>
      <c r="H58" s="73">
        <v>0</v>
      </c>
      <c r="I58" s="73">
        <v>0</v>
      </c>
      <c r="J58" s="56">
        <v>0</v>
      </c>
      <c r="K58" s="57">
        <v>0</v>
      </c>
      <c r="L58" s="73">
        <v>0</v>
      </c>
      <c r="M58" s="56">
        <v>0</v>
      </c>
      <c r="N58" s="57">
        <f t="shared" si="0"/>
        <v>0</v>
      </c>
      <c r="O58" s="73">
        <v>0</v>
      </c>
      <c r="P58" s="73">
        <v>0</v>
      </c>
      <c r="Q58" s="73">
        <v>0</v>
      </c>
      <c r="R58" s="56">
        <v>0</v>
      </c>
      <c r="S58" s="57">
        <v>0</v>
      </c>
      <c r="T58" s="56">
        <v>0</v>
      </c>
    </row>
    <row r="59" spans="1:20" ht="19.5" customHeight="1">
      <c r="A59" s="55" t="s">
        <v>117</v>
      </c>
      <c r="B59" s="55" t="s">
        <v>83</v>
      </c>
      <c r="C59" s="55" t="s">
        <v>90</v>
      </c>
      <c r="D59" s="55" t="s">
        <v>134</v>
      </c>
      <c r="E59" s="55" t="s">
        <v>120</v>
      </c>
      <c r="F59" s="73">
        <v>12226.66</v>
      </c>
      <c r="G59" s="73">
        <v>0</v>
      </c>
      <c r="H59" s="73">
        <v>1210.48</v>
      </c>
      <c r="I59" s="73">
        <v>0</v>
      </c>
      <c r="J59" s="56">
        <v>0</v>
      </c>
      <c r="K59" s="57">
        <v>11016.18</v>
      </c>
      <c r="L59" s="73">
        <v>0</v>
      </c>
      <c r="M59" s="56">
        <v>0</v>
      </c>
      <c r="N59" s="57">
        <f t="shared" si="0"/>
        <v>0</v>
      </c>
      <c r="O59" s="73">
        <v>0</v>
      </c>
      <c r="P59" s="73">
        <v>0</v>
      </c>
      <c r="Q59" s="73">
        <v>0</v>
      </c>
      <c r="R59" s="56">
        <v>0</v>
      </c>
      <c r="S59" s="57">
        <v>0</v>
      </c>
      <c r="T59" s="56">
        <v>0</v>
      </c>
    </row>
    <row r="60" spans="1:20" ht="19.5" customHeight="1">
      <c r="A60" s="55" t="s">
        <v>117</v>
      </c>
      <c r="B60" s="55" t="s">
        <v>83</v>
      </c>
      <c r="C60" s="55" t="s">
        <v>92</v>
      </c>
      <c r="D60" s="55" t="s">
        <v>134</v>
      </c>
      <c r="E60" s="55" t="s">
        <v>121</v>
      </c>
      <c r="F60" s="73">
        <v>25095.34</v>
      </c>
      <c r="G60" s="73">
        <v>16.28</v>
      </c>
      <c r="H60" s="73">
        <v>971</v>
      </c>
      <c r="I60" s="73">
        <v>0</v>
      </c>
      <c r="J60" s="56">
        <v>0</v>
      </c>
      <c r="K60" s="57">
        <v>10158.1</v>
      </c>
      <c r="L60" s="73">
        <v>0</v>
      </c>
      <c r="M60" s="56">
        <v>0</v>
      </c>
      <c r="N60" s="57">
        <f t="shared" si="0"/>
        <v>0</v>
      </c>
      <c r="O60" s="73">
        <v>0</v>
      </c>
      <c r="P60" s="73">
        <v>0</v>
      </c>
      <c r="Q60" s="73">
        <v>0</v>
      </c>
      <c r="R60" s="56">
        <v>0</v>
      </c>
      <c r="S60" s="57">
        <v>8600</v>
      </c>
      <c r="T60" s="56">
        <v>5349.96</v>
      </c>
    </row>
    <row r="61" spans="1:20" ht="19.5" customHeight="1">
      <c r="A61" s="55" t="s">
        <v>117</v>
      </c>
      <c r="B61" s="55" t="s">
        <v>122</v>
      </c>
      <c r="C61" s="55" t="s">
        <v>92</v>
      </c>
      <c r="D61" s="55" t="s">
        <v>134</v>
      </c>
      <c r="E61" s="55" t="s">
        <v>123</v>
      </c>
      <c r="F61" s="73">
        <v>19.28</v>
      </c>
      <c r="G61" s="73">
        <v>19.28</v>
      </c>
      <c r="H61" s="73">
        <v>0</v>
      </c>
      <c r="I61" s="73">
        <v>0</v>
      </c>
      <c r="J61" s="56">
        <v>0</v>
      </c>
      <c r="K61" s="57">
        <v>0</v>
      </c>
      <c r="L61" s="73">
        <v>0</v>
      </c>
      <c r="M61" s="56">
        <v>0</v>
      </c>
      <c r="N61" s="57">
        <f t="shared" si="0"/>
        <v>0</v>
      </c>
      <c r="O61" s="73">
        <v>0</v>
      </c>
      <c r="P61" s="73">
        <v>0</v>
      </c>
      <c r="Q61" s="73">
        <v>0</v>
      </c>
      <c r="R61" s="56">
        <v>0</v>
      </c>
      <c r="S61" s="57">
        <v>0</v>
      </c>
      <c r="T61" s="56">
        <v>0</v>
      </c>
    </row>
    <row r="62" spans="1:20" ht="19.5" customHeight="1">
      <c r="A62" s="55" t="s">
        <v>117</v>
      </c>
      <c r="B62" s="55" t="s">
        <v>122</v>
      </c>
      <c r="C62" s="55" t="s">
        <v>122</v>
      </c>
      <c r="D62" s="55" t="s">
        <v>134</v>
      </c>
      <c r="E62" s="55" t="s">
        <v>124</v>
      </c>
      <c r="F62" s="73">
        <v>23.54</v>
      </c>
      <c r="G62" s="73">
        <v>23.54</v>
      </c>
      <c r="H62" s="73">
        <v>0</v>
      </c>
      <c r="I62" s="73">
        <v>0</v>
      </c>
      <c r="J62" s="56">
        <v>0</v>
      </c>
      <c r="K62" s="57">
        <v>0</v>
      </c>
      <c r="L62" s="73">
        <v>0</v>
      </c>
      <c r="M62" s="56">
        <v>0</v>
      </c>
      <c r="N62" s="57">
        <f t="shared" si="0"/>
        <v>0</v>
      </c>
      <c r="O62" s="73">
        <v>0</v>
      </c>
      <c r="P62" s="73">
        <v>0</v>
      </c>
      <c r="Q62" s="73">
        <v>0</v>
      </c>
      <c r="R62" s="56">
        <v>0</v>
      </c>
      <c r="S62" s="57">
        <v>0</v>
      </c>
      <c r="T62" s="56">
        <v>0</v>
      </c>
    </row>
    <row r="63" spans="1:20" ht="19.5" customHeight="1">
      <c r="A63" s="55" t="s">
        <v>117</v>
      </c>
      <c r="B63" s="55" t="s">
        <v>87</v>
      </c>
      <c r="C63" s="55" t="s">
        <v>83</v>
      </c>
      <c r="D63" s="55" t="s">
        <v>134</v>
      </c>
      <c r="E63" s="55" t="s">
        <v>125</v>
      </c>
      <c r="F63" s="73">
        <v>150.8</v>
      </c>
      <c r="G63" s="73">
        <v>150.8</v>
      </c>
      <c r="H63" s="73">
        <v>0</v>
      </c>
      <c r="I63" s="73">
        <v>0</v>
      </c>
      <c r="J63" s="56">
        <v>0</v>
      </c>
      <c r="K63" s="57">
        <v>0</v>
      </c>
      <c r="L63" s="73">
        <v>0</v>
      </c>
      <c r="M63" s="56">
        <v>0</v>
      </c>
      <c r="N63" s="57">
        <f t="shared" si="0"/>
        <v>0</v>
      </c>
      <c r="O63" s="73">
        <v>0</v>
      </c>
      <c r="P63" s="73">
        <v>0</v>
      </c>
      <c r="Q63" s="73">
        <v>0</v>
      </c>
      <c r="R63" s="56">
        <v>0</v>
      </c>
      <c r="S63" s="57">
        <v>0</v>
      </c>
      <c r="T63" s="56">
        <v>0</v>
      </c>
    </row>
    <row r="64" spans="1:20" ht="19.5" customHeight="1">
      <c r="A64" s="55" t="s">
        <v>117</v>
      </c>
      <c r="B64" s="55" t="s">
        <v>95</v>
      </c>
      <c r="C64" s="55" t="s">
        <v>95</v>
      </c>
      <c r="D64" s="55" t="s">
        <v>134</v>
      </c>
      <c r="E64" s="55" t="s">
        <v>126</v>
      </c>
      <c r="F64" s="73">
        <v>337.47</v>
      </c>
      <c r="G64" s="73">
        <v>117.47</v>
      </c>
      <c r="H64" s="73">
        <v>220</v>
      </c>
      <c r="I64" s="73">
        <v>0</v>
      </c>
      <c r="J64" s="56">
        <v>0</v>
      </c>
      <c r="K64" s="57">
        <v>0</v>
      </c>
      <c r="L64" s="73">
        <v>0</v>
      </c>
      <c r="M64" s="56">
        <v>0</v>
      </c>
      <c r="N64" s="57">
        <f t="shared" si="0"/>
        <v>0</v>
      </c>
      <c r="O64" s="73">
        <v>0</v>
      </c>
      <c r="P64" s="73">
        <v>0</v>
      </c>
      <c r="Q64" s="73">
        <v>0</v>
      </c>
      <c r="R64" s="56">
        <v>0</v>
      </c>
      <c r="S64" s="57">
        <v>0</v>
      </c>
      <c r="T64" s="56">
        <v>0</v>
      </c>
    </row>
    <row r="65" spans="1:20" ht="19.5" customHeight="1">
      <c r="A65" s="55" t="s">
        <v>86</v>
      </c>
      <c r="B65" s="55" t="s">
        <v>87</v>
      </c>
      <c r="C65" s="55" t="s">
        <v>92</v>
      </c>
      <c r="D65" s="55" t="s">
        <v>134</v>
      </c>
      <c r="E65" s="55" t="s">
        <v>127</v>
      </c>
      <c r="F65" s="73">
        <v>261.97</v>
      </c>
      <c r="G65" s="73">
        <v>0</v>
      </c>
      <c r="H65" s="73">
        <v>21.26</v>
      </c>
      <c r="I65" s="73">
        <v>0</v>
      </c>
      <c r="J65" s="56">
        <v>0</v>
      </c>
      <c r="K65" s="57">
        <v>240.71</v>
      </c>
      <c r="L65" s="73">
        <v>0</v>
      </c>
      <c r="M65" s="56">
        <v>0</v>
      </c>
      <c r="N65" s="57">
        <f t="shared" si="0"/>
        <v>0</v>
      </c>
      <c r="O65" s="73">
        <v>0</v>
      </c>
      <c r="P65" s="73">
        <v>0</v>
      </c>
      <c r="Q65" s="73">
        <v>0</v>
      </c>
      <c r="R65" s="56">
        <v>0</v>
      </c>
      <c r="S65" s="57">
        <v>0</v>
      </c>
      <c r="T65" s="56">
        <v>0</v>
      </c>
    </row>
    <row r="66" spans="1:20" ht="19.5" customHeight="1">
      <c r="A66" s="55" t="s">
        <v>86</v>
      </c>
      <c r="B66" s="55" t="s">
        <v>87</v>
      </c>
      <c r="C66" s="55" t="s">
        <v>87</v>
      </c>
      <c r="D66" s="55" t="s">
        <v>134</v>
      </c>
      <c r="E66" s="55" t="s">
        <v>88</v>
      </c>
      <c r="F66" s="73">
        <v>707.2</v>
      </c>
      <c r="G66" s="73">
        <v>0</v>
      </c>
      <c r="H66" s="73">
        <v>377.72</v>
      </c>
      <c r="I66" s="73">
        <v>0</v>
      </c>
      <c r="J66" s="56">
        <v>0</v>
      </c>
      <c r="K66" s="57">
        <v>329.48</v>
      </c>
      <c r="L66" s="73">
        <v>0</v>
      </c>
      <c r="M66" s="56">
        <v>0</v>
      </c>
      <c r="N66" s="57">
        <f t="shared" si="0"/>
        <v>0</v>
      </c>
      <c r="O66" s="73">
        <v>0</v>
      </c>
      <c r="P66" s="73">
        <v>0</v>
      </c>
      <c r="Q66" s="73">
        <v>0</v>
      </c>
      <c r="R66" s="56">
        <v>0</v>
      </c>
      <c r="S66" s="57">
        <v>0</v>
      </c>
      <c r="T66" s="56">
        <v>0</v>
      </c>
    </row>
    <row r="67" spans="1:20" ht="19.5" customHeight="1">
      <c r="A67" s="55" t="s">
        <v>86</v>
      </c>
      <c r="B67" s="55" t="s">
        <v>87</v>
      </c>
      <c r="C67" s="55" t="s">
        <v>94</v>
      </c>
      <c r="D67" s="55" t="s">
        <v>134</v>
      </c>
      <c r="E67" s="55" t="s">
        <v>112</v>
      </c>
      <c r="F67" s="73">
        <v>282.88</v>
      </c>
      <c r="G67" s="73">
        <v>0</v>
      </c>
      <c r="H67" s="73">
        <v>100</v>
      </c>
      <c r="I67" s="73">
        <v>0</v>
      </c>
      <c r="J67" s="56">
        <v>0</v>
      </c>
      <c r="K67" s="57">
        <v>182.88</v>
      </c>
      <c r="L67" s="73">
        <v>0</v>
      </c>
      <c r="M67" s="56">
        <v>0</v>
      </c>
      <c r="N67" s="57">
        <f t="shared" si="0"/>
        <v>0</v>
      </c>
      <c r="O67" s="73">
        <v>0</v>
      </c>
      <c r="P67" s="73">
        <v>0</v>
      </c>
      <c r="Q67" s="73">
        <v>0</v>
      </c>
      <c r="R67" s="56">
        <v>0</v>
      </c>
      <c r="S67" s="57">
        <v>0</v>
      </c>
      <c r="T67" s="56">
        <v>0</v>
      </c>
    </row>
    <row r="68" spans="1:20" ht="19.5" customHeight="1">
      <c r="A68" s="55" t="s">
        <v>89</v>
      </c>
      <c r="B68" s="55" t="s">
        <v>122</v>
      </c>
      <c r="C68" s="55" t="s">
        <v>128</v>
      </c>
      <c r="D68" s="55" t="s">
        <v>134</v>
      </c>
      <c r="E68" s="55" t="s">
        <v>129</v>
      </c>
      <c r="F68" s="73">
        <v>9.21</v>
      </c>
      <c r="G68" s="73">
        <v>9.21</v>
      </c>
      <c r="H68" s="73">
        <v>0</v>
      </c>
      <c r="I68" s="73">
        <v>0</v>
      </c>
      <c r="J68" s="56">
        <v>0</v>
      </c>
      <c r="K68" s="57">
        <v>0</v>
      </c>
      <c r="L68" s="73">
        <v>0</v>
      </c>
      <c r="M68" s="56">
        <v>0</v>
      </c>
      <c r="N68" s="57">
        <f t="shared" si="0"/>
        <v>0</v>
      </c>
      <c r="O68" s="73">
        <v>0</v>
      </c>
      <c r="P68" s="73">
        <v>0</v>
      </c>
      <c r="Q68" s="73">
        <v>0</v>
      </c>
      <c r="R68" s="56">
        <v>0</v>
      </c>
      <c r="S68" s="57">
        <v>0</v>
      </c>
      <c r="T68" s="56">
        <v>0</v>
      </c>
    </row>
    <row r="69" spans="1:20" ht="19.5" customHeight="1">
      <c r="A69" s="55" t="s">
        <v>89</v>
      </c>
      <c r="B69" s="55" t="s">
        <v>94</v>
      </c>
      <c r="C69" s="55" t="s">
        <v>90</v>
      </c>
      <c r="D69" s="55" t="s">
        <v>134</v>
      </c>
      <c r="E69" s="55" t="s">
        <v>106</v>
      </c>
      <c r="F69" s="73">
        <v>31.9</v>
      </c>
      <c r="G69" s="73">
        <v>1.9</v>
      </c>
      <c r="H69" s="73">
        <v>30</v>
      </c>
      <c r="I69" s="73">
        <v>0</v>
      </c>
      <c r="J69" s="56">
        <v>0</v>
      </c>
      <c r="K69" s="57">
        <v>0</v>
      </c>
      <c r="L69" s="73">
        <v>0</v>
      </c>
      <c r="M69" s="56">
        <v>0</v>
      </c>
      <c r="N69" s="57">
        <f t="shared" si="0"/>
        <v>0</v>
      </c>
      <c r="O69" s="73">
        <v>0</v>
      </c>
      <c r="P69" s="73">
        <v>0</v>
      </c>
      <c r="Q69" s="73">
        <v>0</v>
      </c>
      <c r="R69" s="56">
        <v>0</v>
      </c>
      <c r="S69" s="57">
        <v>0</v>
      </c>
      <c r="T69" s="56">
        <v>0</v>
      </c>
    </row>
    <row r="70" spans="1:20" ht="19.5" customHeight="1">
      <c r="A70" s="55" t="s">
        <v>89</v>
      </c>
      <c r="B70" s="55" t="s">
        <v>94</v>
      </c>
      <c r="C70" s="55" t="s">
        <v>95</v>
      </c>
      <c r="D70" s="55" t="s">
        <v>134</v>
      </c>
      <c r="E70" s="55" t="s">
        <v>96</v>
      </c>
      <c r="F70" s="73">
        <v>3789.55</v>
      </c>
      <c r="G70" s="73">
        <v>3789.55</v>
      </c>
      <c r="H70" s="73">
        <v>0</v>
      </c>
      <c r="I70" s="73">
        <v>0</v>
      </c>
      <c r="J70" s="56">
        <v>0</v>
      </c>
      <c r="K70" s="57">
        <v>0</v>
      </c>
      <c r="L70" s="73">
        <v>0</v>
      </c>
      <c r="M70" s="56">
        <v>0</v>
      </c>
      <c r="N70" s="57">
        <f t="shared" si="0"/>
        <v>0</v>
      </c>
      <c r="O70" s="73">
        <v>0</v>
      </c>
      <c r="P70" s="73">
        <v>0</v>
      </c>
      <c r="Q70" s="73">
        <v>0</v>
      </c>
      <c r="R70" s="56">
        <v>0</v>
      </c>
      <c r="S70" s="57">
        <v>0</v>
      </c>
      <c r="T70" s="56">
        <v>0</v>
      </c>
    </row>
    <row r="71" spans="1:20" ht="19.5" customHeight="1">
      <c r="A71" s="55" t="s">
        <v>89</v>
      </c>
      <c r="B71" s="55" t="s">
        <v>97</v>
      </c>
      <c r="C71" s="55" t="s">
        <v>92</v>
      </c>
      <c r="D71" s="55" t="s">
        <v>134</v>
      </c>
      <c r="E71" s="55" t="s">
        <v>114</v>
      </c>
      <c r="F71" s="73">
        <v>314.97</v>
      </c>
      <c r="G71" s="73">
        <v>0</v>
      </c>
      <c r="H71" s="73">
        <v>149.55</v>
      </c>
      <c r="I71" s="73">
        <v>0</v>
      </c>
      <c r="J71" s="56">
        <v>0</v>
      </c>
      <c r="K71" s="57">
        <v>165.42</v>
      </c>
      <c r="L71" s="73">
        <v>0</v>
      </c>
      <c r="M71" s="56">
        <v>0</v>
      </c>
      <c r="N71" s="57">
        <f aca="true" t="shared" si="1" ref="N71:N134">SUM(O71:R71)</f>
        <v>0</v>
      </c>
      <c r="O71" s="73">
        <v>0</v>
      </c>
      <c r="P71" s="73">
        <v>0</v>
      </c>
      <c r="Q71" s="73">
        <v>0</v>
      </c>
      <c r="R71" s="56">
        <v>0</v>
      </c>
      <c r="S71" s="57">
        <v>0</v>
      </c>
      <c r="T71" s="56">
        <v>0</v>
      </c>
    </row>
    <row r="72" spans="1:20" ht="19.5" customHeight="1">
      <c r="A72" s="55" t="s">
        <v>89</v>
      </c>
      <c r="B72" s="55" t="s">
        <v>95</v>
      </c>
      <c r="C72" s="55" t="s">
        <v>90</v>
      </c>
      <c r="D72" s="55" t="s">
        <v>134</v>
      </c>
      <c r="E72" s="55" t="s">
        <v>130</v>
      </c>
      <c r="F72" s="73">
        <v>300</v>
      </c>
      <c r="G72" s="73">
        <v>0</v>
      </c>
      <c r="H72" s="73">
        <v>300</v>
      </c>
      <c r="I72" s="73">
        <v>0</v>
      </c>
      <c r="J72" s="56">
        <v>0</v>
      </c>
      <c r="K72" s="57">
        <v>0</v>
      </c>
      <c r="L72" s="73">
        <v>0</v>
      </c>
      <c r="M72" s="56">
        <v>0</v>
      </c>
      <c r="N72" s="57">
        <f t="shared" si="1"/>
        <v>0</v>
      </c>
      <c r="O72" s="73">
        <v>0</v>
      </c>
      <c r="P72" s="73">
        <v>0</v>
      </c>
      <c r="Q72" s="73">
        <v>0</v>
      </c>
      <c r="R72" s="56">
        <v>0</v>
      </c>
      <c r="S72" s="57">
        <v>0</v>
      </c>
      <c r="T72" s="56">
        <v>0</v>
      </c>
    </row>
    <row r="73" spans="1:20" ht="19.5" customHeight="1">
      <c r="A73" s="55" t="s">
        <v>100</v>
      </c>
      <c r="B73" s="55" t="s">
        <v>92</v>
      </c>
      <c r="C73" s="55" t="s">
        <v>90</v>
      </c>
      <c r="D73" s="55" t="s">
        <v>134</v>
      </c>
      <c r="E73" s="55" t="s">
        <v>101</v>
      </c>
      <c r="F73" s="73">
        <v>587.67</v>
      </c>
      <c r="G73" s="73">
        <v>0</v>
      </c>
      <c r="H73" s="73">
        <v>133.44</v>
      </c>
      <c r="I73" s="73">
        <v>0</v>
      </c>
      <c r="J73" s="56">
        <v>0</v>
      </c>
      <c r="K73" s="57">
        <v>454.23</v>
      </c>
      <c r="L73" s="73">
        <v>0</v>
      </c>
      <c r="M73" s="56">
        <v>0</v>
      </c>
      <c r="N73" s="57">
        <f t="shared" si="1"/>
        <v>0</v>
      </c>
      <c r="O73" s="73">
        <v>0</v>
      </c>
      <c r="P73" s="73">
        <v>0</v>
      </c>
      <c r="Q73" s="73">
        <v>0</v>
      </c>
      <c r="R73" s="56">
        <v>0</v>
      </c>
      <c r="S73" s="57">
        <v>0</v>
      </c>
      <c r="T73" s="56">
        <v>0</v>
      </c>
    </row>
    <row r="74" spans="1:20" ht="19.5" customHeight="1">
      <c r="A74" s="55" t="s">
        <v>100</v>
      </c>
      <c r="B74" s="55" t="s">
        <v>92</v>
      </c>
      <c r="C74" s="55" t="s">
        <v>83</v>
      </c>
      <c r="D74" s="55" t="s">
        <v>134</v>
      </c>
      <c r="E74" s="55" t="s">
        <v>135</v>
      </c>
      <c r="F74" s="73">
        <v>184.2</v>
      </c>
      <c r="G74" s="73">
        <v>0</v>
      </c>
      <c r="H74" s="73">
        <v>184.2</v>
      </c>
      <c r="I74" s="73">
        <v>0</v>
      </c>
      <c r="J74" s="56">
        <v>0</v>
      </c>
      <c r="K74" s="57">
        <v>0</v>
      </c>
      <c r="L74" s="73">
        <v>0</v>
      </c>
      <c r="M74" s="56">
        <v>0</v>
      </c>
      <c r="N74" s="57">
        <f t="shared" si="1"/>
        <v>0</v>
      </c>
      <c r="O74" s="73">
        <v>0</v>
      </c>
      <c r="P74" s="73">
        <v>0</v>
      </c>
      <c r="Q74" s="73">
        <v>0</v>
      </c>
      <c r="R74" s="56">
        <v>0</v>
      </c>
      <c r="S74" s="57">
        <v>0</v>
      </c>
      <c r="T74" s="56">
        <v>0</v>
      </c>
    </row>
    <row r="75" spans="1:20" ht="19.5" customHeight="1">
      <c r="A75" s="55" t="s">
        <v>36</v>
      </c>
      <c r="B75" s="55" t="s">
        <v>36</v>
      </c>
      <c r="C75" s="55" t="s">
        <v>36</v>
      </c>
      <c r="D75" s="55" t="s">
        <v>36</v>
      </c>
      <c r="E75" s="55" t="s">
        <v>136</v>
      </c>
      <c r="F75" s="73">
        <v>1441.09</v>
      </c>
      <c r="G75" s="73">
        <v>281.09</v>
      </c>
      <c r="H75" s="73">
        <v>220</v>
      </c>
      <c r="I75" s="73">
        <v>0</v>
      </c>
      <c r="J75" s="56">
        <v>0</v>
      </c>
      <c r="K75" s="57">
        <v>940</v>
      </c>
      <c r="L75" s="73">
        <v>0</v>
      </c>
      <c r="M75" s="56">
        <v>0</v>
      </c>
      <c r="N75" s="57">
        <f t="shared" si="1"/>
        <v>0</v>
      </c>
      <c r="O75" s="73">
        <v>0</v>
      </c>
      <c r="P75" s="73">
        <v>0</v>
      </c>
      <c r="Q75" s="73">
        <v>0</v>
      </c>
      <c r="R75" s="56">
        <v>0</v>
      </c>
      <c r="S75" s="57">
        <v>0</v>
      </c>
      <c r="T75" s="56">
        <v>0</v>
      </c>
    </row>
    <row r="76" spans="1:20" ht="19.5" customHeight="1">
      <c r="A76" s="55" t="s">
        <v>117</v>
      </c>
      <c r="B76" s="55" t="s">
        <v>83</v>
      </c>
      <c r="C76" s="55" t="s">
        <v>90</v>
      </c>
      <c r="D76" s="55" t="s">
        <v>137</v>
      </c>
      <c r="E76" s="55" t="s">
        <v>120</v>
      </c>
      <c r="F76" s="73">
        <v>612.79</v>
      </c>
      <c r="G76" s="73">
        <v>0.79</v>
      </c>
      <c r="H76" s="73">
        <v>120</v>
      </c>
      <c r="I76" s="73">
        <v>0</v>
      </c>
      <c r="J76" s="56">
        <v>0</v>
      </c>
      <c r="K76" s="57">
        <v>492</v>
      </c>
      <c r="L76" s="73">
        <v>0</v>
      </c>
      <c r="M76" s="56">
        <v>0</v>
      </c>
      <c r="N76" s="57">
        <f t="shared" si="1"/>
        <v>0</v>
      </c>
      <c r="O76" s="73">
        <v>0</v>
      </c>
      <c r="P76" s="73">
        <v>0</v>
      </c>
      <c r="Q76" s="73">
        <v>0</v>
      </c>
      <c r="R76" s="56">
        <v>0</v>
      </c>
      <c r="S76" s="57">
        <v>0</v>
      </c>
      <c r="T76" s="56">
        <v>0</v>
      </c>
    </row>
    <row r="77" spans="1:20" ht="19.5" customHeight="1">
      <c r="A77" s="55" t="s">
        <v>117</v>
      </c>
      <c r="B77" s="55" t="s">
        <v>83</v>
      </c>
      <c r="C77" s="55" t="s">
        <v>92</v>
      </c>
      <c r="D77" s="55" t="s">
        <v>137</v>
      </c>
      <c r="E77" s="55" t="s">
        <v>121</v>
      </c>
      <c r="F77" s="73">
        <v>585.56</v>
      </c>
      <c r="G77" s="73">
        <v>137.56</v>
      </c>
      <c r="H77" s="73">
        <v>0</v>
      </c>
      <c r="I77" s="73">
        <v>0</v>
      </c>
      <c r="J77" s="56">
        <v>0</v>
      </c>
      <c r="K77" s="57">
        <v>448</v>
      </c>
      <c r="L77" s="73">
        <v>0</v>
      </c>
      <c r="M77" s="56">
        <v>0</v>
      </c>
      <c r="N77" s="57">
        <f t="shared" si="1"/>
        <v>0</v>
      </c>
      <c r="O77" s="73">
        <v>0</v>
      </c>
      <c r="P77" s="73">
        <v>0</v>
      </c>
      <c r="Q77" s="73">
        <v>0</v>
      </c>
      <c r="R77" s="56">
        <v>0</v>
      </c>
      <c r="S77" s="57">
        <v>0</v>
      </c>
      <c r="T77" s="56">
        <v>0</v>
      </c>
    </row>
    <row r="78" spans="1:20" ht="19.5" customHeight="1">
      <c r="A78" s="55" t="s">
        <v>117</v>
      </c>
      <c r="B78" s="55" t="s">
        <v>95</v>
      </c>
      <c r="C78" s="55" t="s">
        <v>95</v>
      </c>
      <c r="D78" s="55" t="s">
        <v>137</v>
      </c>
      <c r="E78" s="55" t="s">
        <v>126</v>
      </c>
      <c r="F78" s="73">
        <v>160.32</v>
      </c>
      <c r="G78" s="73">
        <v>60.32</v>
      </c>
      <c r="H78" s="73">
        <v>100</v>
      </c>
      <c r="I78" s="73">
        <v>0</v>
      </c>
      <c r="J78" s="56">
        <v>0</v>
      </c>
      <c r="K78" s="57">
        <v>0</v>
      </c>
      <c r="L78" s="73">
        <v>0</v>
      </c>
      <c r="M78" s="56">
        <v>0</v>
      </c>
      <c r="N78" s="57">
        <f t="shared" si="1"/>
        <v>0</v>
      </c>
      <c r="O78" s="73">
        <v>0</v>
      </c>
      <c r="P78" s="73">
        <v>0</v>
      </c>
      <c r="Q78" s="73">
        <v>0</v>
      </c>
      <c r="R78" s="56">
        <v>0</v>
      </c>
      <c r="S78" s="57">
        <v>0</v>
      </c>
      <c r="T78" s="56">
        <v>0</v>
      </c>
    </row>
    <row r="79" spans="1:20" ht="19.5" customHeight="1">
      <c r="A79" s="55" t="s">
        <v>89</v>
      </c>
      <c r="B79" s="55" t="s">
        <v>90</v>
      </c>
      <c r="C79" s="55" t="s">
        <v>92</v>
      </c>
      <c r="D79" s="55" t="s">
        <v>137</v>
      </c>
      <c r="E79" s="55" t="s">
        <v>93</v>
      </c>
      <c r="F79" s="73">
        <v>2.59</v>
      </c>
      <c r="G79" s="73">
        <v>2.59</v>
      </c>
      <c r="H79" s="73">
        <v>0</v>
      </c>
      <c r="I79" s="73">
        <v>0</v>
      </c>
      <c r="J79" s="56">
        <v>0</v>
      </c>
      <c r="K79" s="57">
        <v>0</v>
      </c>
      <c r="L79" s="73">
        <v>0</v>
      </c>
      <c r="M79" s="56">
        <v>0</v>
      </c>
      <c r="N79" s="57">
        <f t="shared" si="1"/>
        <v>0</v>
      </c>
      <c r="O79" s="73">
        <v>0</v>
      </c>
      <c r="P79" s="73">
        <v>0</v>
      </c>
      <c r="Q79" s="73">
        <v>0</v>
      </c>
      <c r="R79" s="56">
        <v>0</v>
      </c>
      <c r="S79" s="57">
        <v>0</v>
      </c>
      <c r="T79" s="56">
        <v>0</v>
      </c>
    </row>
    <row r="80" spans="1:20" ht="19.5" customHeight="1">
      <c r="A80" s="55" t="s">
        <v>89</v>
      </c>
      <c r="B80" s="55" t="s">
        <v>94</v>
      </c>
      <c r="C80" s="55" t="s">
        <v>90</v>
      </c>
      <c r="D80" s="55" t="s">
        <v>137</v>
      </c>
      <c r="E80" s="55" t="s">
        <v>106</v>
      </c>
      <c r="F80" s="73">
        <v>21.12</v>
      </c>
      <c r="G80" s="73">
        <v>21.12</v>
      </c>
      <c r="H80" s="73">
        <v>0</v>
      </c>
      <c r="I80" s="73">
        <v>0</v>
      </c>
      <c r="J80" s="56">
        <v>0</v>
      </c>
      <c r="K80" s="57">
        <v>0</v>
      </c>
      <c r="L80" s="73">
        <v>0</v>
      </c>
      <c r="M80" s="56">
        <v>0</v>
      </c>
      <c r="N80" s="57">
        <f t="shared" si="1"/>
        <v>0</v>
      </c>
      <c r="O80" s="73">
        <v>0</v>
      </c>
      <c r="P80" s="73">
        <v>0</v>
      </c>
      <c r="Q80" s="73">
        <v>0</v>
      </c>
      <c r="R80" s="56">
        <v>0</v>
      </c>
      <c r="S80" s="57">
        <v>0</v>
      </c>
      <c r="T80" s="56">
        <v>0</v>
      </c>
    </row>
    <row r="81" spans="1:20" ht="19.5" customHeight="1">
      <c r="A81" s="55" t="s">
        <v>89</v>
      </c>
      <c r="B81" s="55" t="s">
        <v>94</v>
      </c>
      <c r="C81" s="55" t="s">
        <v>95</v>
      </c>
      <c r="D81" s="55" t="s">
        <v>137</v>
      </c>
      <c r="E81" s="55" t="s">
        <v>96</v>
      </c>
      <c r="F81" s="73">
        <v>58.71</v>
      </c>
      <c r="G81" s="73">
        <v>58.71</v>
      </c>
      <c r="H81" s="73">
        <v>0</v>
      </c>
      <c r="I81" s="73">
        <v>0</v>
      </c>
      <c r="J81" s="56">
        <v>0</v>
      </c>
      <c r="K81" s="57">
        <v>0</v>
      </c>
      <c r="L81" s="73">
        <v>0</v>
      </c>
      <c r="M81" s="56">
        <v>0</v>
      </c>
      <c r="N81" s="57">
        <f t="shared" si="1"/>
        <v>0</v>
      </c>
      <c r="O81" s="73">
        <v>0</v>
      </c>
      <c r="P81" s="73">
        <v>0</v>
      </c>
      <c r="Q81" s="73">
        <v>0</v>
      </c>
      <c r="R81" s="56">
        <v>0</v>
      </c>
      <c r="S81" s="57">
        <v>0</v>
      </c>
      <c r="T81" s="56">
        <v>0</v>
      </c>
    </row>
    <row r="82" spans="1:20" ht="19.5" customHeight="1">
      <c r="A82" s="55" t="s">
        <v>36</v>
      </c>
      <c r="B82" s="55" t="s">
        <v>36</v>
      </c>
      <c r="C82" s="55" t="s">
        <v>36</v>
      </c>
      <c r="D82" s="55" t="s">
        <v>36</v>
      </c>
      <c r="E82" s="55" t="s">
        <v>138</v>
      </c>
      <c r="F82" s="73">
        <v>406322.49</v>
      </c>
      <c r="G82" s="73">
        <v>10161.2</v>
      </c>
      <c r="H82" s="73">
        <v>9420.4</v>
      </c>
      <c r="I82" s="73">
        <v>0</v>
      </c>
      <c r="J82" s="56">
        <v>0</v>
      </c>
      <c r="K82" s="57">
        <v>324441.77</v>
      </c>
      <c r="L82" s="73">
        <v>0</v>
      </c>
      <c r="M82" s="56">
        <v>0</v>
      </c>
      <c r="N82" s="57">
        <f t="shared" si="1"/>
        <v>54</v>
      </c>
      <c r="O82" s="73">
        <v>0</v>
      </c>
      <c r="P82" s="73">
        <v>0</v>
      </c>
      <c r="Q82" s="73">
        <v>54</v>
      </c>
      <c r="R82" s="56">
        <v>0</v>
      </c>
      <c r="S82" s="57">
        <v>12137.96</v>
      </c>
      <c r="T82" s="56">
        <v>50107.16</v>
      </c>
    </row>
    <row r="83" spans="1:20" ht="19.5" customHeight="1">
      <c r="A83" s="55" t="s">
        <v>36</v>
      </c>
      <c r="B83" s="55" t="s">
        <v>36</v>
      </c>
      <c r="C83" s="55" t="s">
        <v>36</v>
      </c>
      <c r="D83" s="55" t="s">
        <v>36</v>
      </c>
      <c r="E83" s="55" t="s">
        <v>139</v>
      </c>
      <c r="F83" s="73">
        <v>263192.38</v>
      </c>
      <c r="G83" s="73">
        <v>8959.83</v>
      </c>
      <c r="H83" s="73">
        <v>5479.75</v>
      </c>
      <c r="I83" s="73">
        <v>0</v>
      </c>
      <c r="J83" s="56">
        <v>0</v>
      </c>
      <c r="K83" s="57">
        <v>217000</v>
      </c>
      <c r="L83" s="73">
        <v>0</v>
      </c>
      <c r="M83" s="56">
        <v>0</v>
      </c>
      <c r="N83" s="57">
        <f t="shared" si="1"/>
        <v>0</v>
      </c>
      <c r="O83" s="73">
        <v>0</v>
      </c>
      <c r="P83" s="73">
        <v>0</v>
      </c>
      <c r="Q83" s="73">
        <v>0</v>
      </c>
      <c r="R83" s="56">
        <v>0</v>
      </c>
      <c r="S83" s="57">
        <v>10000</v>
      </c>
      <c r="T83" s="56">
        <v>21752.8</v>
      </c>
    </row>
    <row r="84" spans="1:20" ht="19.5" customHeight="1">
      <c r="A84" s="55" t="s">
        <v>81</v>
      </c>
      <c r="B84" s="55" t="s">
        <v>82</v>
      </c>
      <c r="C84" s="55" t="s">
        <v>83</v>
      </c>
      <c r="D84" s="55" t="s">
        <v>140</v>
      </c>
      <c r="E84" s="55" t="s">
        <v>85</v>
      </c>
      <c r="F84" s="73">
        <v>267</v>
      </c>
      <c r="G84" s="73">
        <v>0</v>
      </c>
      <c r="H84" s="73">
        <v>0</v>
      </c>
      <c r="I84" s="73">
        <v>0</v>
      </c>
      <c r="J84" s="56">
        <v>0</v>
      </c>
      <c r="K84" s="57">
        <v>267</v>
      </c>
      <c r="L84" s="73">
        <v>0</v>
      </c>
      <c r="M84" s="56">
        <v>0</v>
      </c>
      <c r="N84" s="57">
        <f t="shared" si="1"/>
        <v>0</v>
      </c>
      <c r="O84" s="73">
        <v>0</v>
      </c>
      <c r="P84" s="73">
        <v>0</v>
      </c>
      <c r="Q84" s="73">
        <v>0</v>
      </c>
      <c r="R84" s="56">
        <v>0</v>
      </c>
      <c r="S84" s="57">
        <v>0</v>
      </c>
      <c r="T84" s="56">
        <v>0</v>
      </c>
    </row>
    <row r="85" spans="1:20" ht="19.5" customHeight="1">
      <c r="A85" s="55" t="s">
        <v>117</v>
      </c>
      <c r="B85" s="55" t="s">
        <v>92</v>
      </c>
      <c r="C85" s="55" t="s">
        <v>94</v>
      </c>
      <c r="D85" s="55" t="s">
        <v>140</v>
      </c>
      <c r="E85" s="55" t="s">
        <v>118</v>
      </c>
      <c r="F85" s="73">
        <v>47.82</v>
      </c>
      <c r="G85" s="73">
        <v>19.82</v>
      </c>
      <c r="H85" s="73">
        <v>28</v>
      </c>
      <c r="I85" s="73">
        <v>0</v>
      </c>
      <c r="J85" s="56">
        <v>0</v>
      </c>
      <c r="K85" s="57">
        <v>0</v>
      </c>
      <c r="L85" s="73">
        <v>0</v>
      </c>
      <c r="M85" s="56">
        <v>0</v>
      </c>
      <c r="N85" s="57">
        <f t="shared" si="1"/>
        <v>0</v>
      </c>
      <c r="O85" s="73">
        <v>0</v>
      </c>
      <c r="P85" s="73">
        <v>0</v>
      </c>
      <c r="Q85" s="73">
        <v>0</v>
      </c>
      <c r="R85" s="56">
        <v>0</v>
      </c>
      <c r="S85" s="57">
        <v>0</v>
      </c>
      <c r="T85" s="56">
        <v>0</v>
      </c>
    </row>
    <row r="86" spans="1:20" ht="19.5" customHeight="1">
      <c r="A86" s="55" t="s">
        <v>117</v>
      </c>
      <c r="B86" s="55" t="s">
        <v>122</v>
      </c>
      <c r="C86" s="55" t="s">
        <v>92</v>
      </c>
      <c r="D86" s="55" t="s">
        <v>140</v>
      </c>
      <c r="E86" s="55" t="s">
        <v>123</v>
      </c>
      <c r="F86" s="73">
        <v>737.85</v>
      </c>
      <c r="G86" s="73">
        <v>277.85</v>
      </c>
      <c r="H86" s="73">
        <v>460</v>
      </c>
      <c r="I86" s="73">
        <v>0</v>
      </c>
      <c r="J86" s="56">
        <v>0</v>
      </c>
      <c r="K86" s="57">
        <v>0</v>
      </c>
      <c r="L86" s="73">
        <v>0</v>
      </c>
      <c r="M86" s="56">
        <v>0</v>
      </c>
      <c r="N86" s="57">
        <f t="shared" si="1"/>
        <v>0</v>
      </c>
      <c r="O86" s="73">
        <v>0</v>
      </c>
      <c r="P86" s="73">
        <v>0</v>
      </c>
      <c r="Q86" s="73">
        <v>0</v>
      </c>
      <c r="R86" s="56">
        <v>0</v>
      </c>
      <c r="S86" s="57">
        <v>0</v>
      </c>
      <c r="T86" s="56">
        <v>0</v>
      </c>
    </row>
    <row r="87" spans="1:20" ht="19.5" customHeight="1">
      <c r="A87" s="55" t="s">
        <v>117</v>
      </c>
      <c r="B87" s="55" t="s">
        <v>141</v>
      </c>
      <c r="C87" s="55" t="s">
        <v>95</v>
      </c>
      <c r="D87" s="55" t="s">
        <v>140</v>
      </c>
      <c r="E87" s="55" t="s">
        <v>142</v>
      </c>
      <c r="F87" s="73">
        <v>6.08</v>
      </c>
      <c r="G87" s="73">
        <v>6.08</v>
      </c>
      <c r="H87" s="73">
        <v>0</v>
      </c>
      <c r="I87" s="73">
        <v>0</v>
      </c>
      <c r="J87" s="56">
        <v>0</v>
      </c>
      <c r="K87" s="57">
        <v>0</v>
      </c>
      <c r="L87" s="73">
        <v>0</v>
      </c>
      <c r="M87" s="56">
        <v>0</v>
      </c>
      <c r="N87" s="57">
        <f t="shared" si="1"/>
        <v>0</v>
      </c>
      <c r="O87" s="73">
        <v>0</v>
      </c>
      <c r="P87" s="73">
        <v>0</v>
      </c>
      <c r="Q87" s="73">
        <v>0</v>
      </c>
      <c r="R87" s="56">
        <v>0</v>
      </c>
      <c r="S87" s="57">
        <v>0</v>
      </c>
      <c r="T87" s="56">
        <v>0</v>
      </c>
    </row>
    <row r="88" spans="1:20" ht="19.5" customHeight="1">
      <c r="A88" s="55" t="s">
        <v>117</v>
      </c>
      <c r="B88" s="55" t="s">
        <v>95</v>
      </c>
      <c r="C88" s="55" t="s">
        <v>95</v>
      </c>
      <c r="D88" s="55" t="s">
        <v>140</v>
      </c>
      <c r="E88" s="55" t="s">
        <v>126</v>
      </c>
      <c r="F88" s="73">
        <v>43.03</v>
      </c>
      <c r="G88" s="73">
        <v>3.03</v>
      </c>
      <c r="H88" s="73">
        <v>40</v>
      </c>
      <c r="I88" s="73">
        <v>0</v>
      </c>
      <c r="J88" s="56">
        <v>0</v>
      </c>
      <c r="K88" s="57">
        <v>0</v>
      </c>
      <c r="L88" s="73">
        <v>0</v>
      </c>
      <c r="M88" s="56">
        <v>0</v>
      </c>
      <c r="N88" s="57">
        <f t="shared" si="1"/>
        <v>0</v>
      </c>
      <c r="O88" s="73">
        <v>0</v>
      </c>
      <c r="P88" s="73">
        <v>0</v>
      </c>
      <c r="Q88" s="73">
        <v>0</v>
      </c>
      <c r="R88" s="56">
        <v>0</v>
      </c>
      <c r="S88" s="57">
        <v>0</v>
      </c>
      <c r="T88" s="56">
        <v>0</v>
      </c>
    </row>
    <row r="89" spans="1:20" ht="19.5" customHeight="1">
      <c r="A89" s="55" t="s">
        <v>86</v>
      </c>
      <c r="B89" s="55" t="s">
        <v>87</v>
      </c>
      <c r="C89" s="55" t="s">
        <v>92</v>
      </c>
      <c r="D89" s="55" t="s">
        <v>140</v>
      </c>
      <c r="E89" s="55" t="s">
        <v>127</v>
      </c>
      <c r="F89" s="73">
        <v>100.44</v>
      </c>
      <c r="G89" s="73">
        <v>0</v>
      </c>
      <c r="H89" s="73">
        <v>34.85</v>
      </c>
      <c r="I89" s="73">
        <v>0</v>
      </c>
      <c r="J89" s="56">
        <v>0</v>
      </c>
      <c r="K89" s="57">
        <v>65.59</v>
      </c>
      <c r="L89" s="73">
        <v>0</v>
      </c>
      <c r="M89" s="56">
        <v>0</v>
      </c>
      <c r="N89" s="57">
        <f t="shared" si="1"/>
        <v>0</v>
      </c>
      <c r="O89" s="73">
        <v>0</v>
      </c>
      <c r="P89" s="73">
        <v>0</v>
      </c>
      <c r="Q89" s="73">
        <v>0</v>
      </c>
      <c r="R89" s="56">
        <v>0</v>
      </c>
      <c r="S89" s="57">
        <v>0</v>
      </c>
      <c r="T89" s="56">
        <v>0</v>
      </c>
    </row>
    <row r="90" spans="1:20" ht="19.5" customHeight="1">
      <c r="A90" s="55" t="s">
        <v>86</v>
      </c>
      <c r="B90" s="55" t="s">
        <v>87</v>
      </c>
      <c r="C90" s="55" t="s">
        <v>87</v>
      </c>
      <c r="D90" s="55" t="s">
        <v>140</v>
      </c>
      <c r="E90" s="55" t="s">
        <v>88</v>
      </c>
      <c r="F90" s="73">
        <v>3332</v>
      </c>
      <c r="G90" s="73">
        <v>0</v>
      </c>
      <c r="H90" s="73">
        <v>580</v>
      </c>
      <c r="I90" s="73">
        <v>0</v>
      </c>
      <c r="J90" s="56">
        <v>0</v>
      </c>
      <c r="K90" s="57">
        <v>2752</v>
      </c>
      <c r="L90" s="73">
        <v>0</v>
      </c>
      <c r="M90" s="56">
        <v>0</v>
      </c>
      <c r="N90" s="57">
        <f t="shared" si="1"/>
        <v>0</v>
      </c>
      <c r="O90" s="73">
        <v>0</v>
      </c>
      <c r="P90" s="73">
        <v>0</v>
      </c>
      <c r="Q90" s="73">
        <v>0</v>
      </c>
      <c r="R90" s="56">
        <v>0</v>
      </c>
      <c r="S90" s="57">
        <v>0</v>
      </c>
      <c r="T90" s="56">
        <v>0</v>
      </c>
    </row>
    <row r="91" spans="1:20" ht="19.5" customHeight="1">
      <c r="A91" s="55" t="s">
        <v>86</v>
      </c>
      <c r="B91" s="55" t="s">
        <v>87</v>
      </c>
      <c r="C91" s="55" t="s">
        <v>94</v>
      </c>
      <c r="D91" s="55" t="s">
        <v>140</v>
      </c>
      <c r="E91" s="55" t="s">
        <v>112</v>
      </c>
      <c r="F91" s="73">
        <v>1666</v>
      </c>
      <c r="G91" s="73">
        <v>0</v>
      </c>
      <c r="H91" s="73">
        <v>292.9</v>
      </c>
      <c r="I91" s="73">
        <v>0</v>
      </c>
      <c r="J91" s="56">
        <v>0</v>
      </c>
      <c r="K91" s="57">
        <v>1373.1</v>
      </c>
      <c r="L91" s="73">
        <v>0</v>
      </c>
      <c r="M91" s="56">
        <v>0</v>
      </c>
      <c r="N91" s="57">
        <f t="shared" si="1"/>
        <v>0</v>
      </c>
      <c r="O91" s="73">
        <v>0</v>
      </c>
      <c r="P91" s="73">
        <v>0</v>
      </c>
      <c r="Q91" s="73">
        <v>0</v>
      </c>
      <c r="R91" s="56">
        <v>0</v>
      </c>
      <c r="S91" s="57">
        <v>0</v>
      </c>
      <c r="T91" s="56">
        <v>0</v>
      </c>
    </row>
    <row r="92" spans="1:20" ht="19.5" customHeight="1">
      <c r="A92" s="55" t="s">
        <v>89</v>
      </c>
      <c r="B92" s="55" t="s">
        <v>92</v>
      </c>
      <c r="C92" s="55" t="s">
        <v>92</v>
      </c>
      <c r="D92" s="55" t="s">
        <v>140</v>
      </c>
      <c r="E92" s="55" t="s">
        <v>143</v>
      </c>
      <c r="F92" s="73">
        <v>247299.61</v>
      </c>
      <c r="G92" s="73">
        <v>7010.5</v>
      </c>
      <c r="H92" s="73">
        <v>3414</v>
      </c>
      <c r="I92" s="73">
        <v>0</v>
      </c>
      <c r="J92" s="56">
        <v>0</v>
      </c>
      <c r="K92" s="57">
        <v>205122.31</v>
      </c>
      <c r="L92" s="73">
        <v>0</v>
      </c>
      <c r="M92" s="56">
        <v>0</v>
      </c>
      <c r="N92" s="57">
        <f t="shared" si="1"/>
        <v>0</v>
      </c>
      <c r="O92" s="73">
        <v>0</v>
      </c>
      <c r="P92" s="73">
        <v>0</v>
      </c>
      <c r="Q92" s="73">
        <v>0</v>
      </c>
      <c r="R92" s="56">
        <v>0</v>
      </c>
      <c r="S92" s="57">
        <v>10000</v>
      </c>
      <c r="T92" s="56">
        <v>21752.8</v>
      </c>
    </row>
    <row r="93" spans="1:20" ht="19.5" customHeight="1">
      <c r="A93" s="55" t="s">
        <v>89</v>
      </c>
      <c r="B93" s="55" t="s">
        <v>92</v>
      </c>
      <c r="C93" s="55" t="s">
        <v>95</v>
      </c>
      <c r="D93" s="55" t="s">
        <v>140</v>
      </c>
      <c r="E93" s="55" t="s">
        <v>144</v>
      </c>
      <c r="F93" s="73">
        <v>815.8</v>
      </c>
      <c r="G93" s="73">
        <v>815.8</v>
      </c>
      <c r="H93" s="73">
        <v>0</v>
      </c>
      <c r="I93" s="73">
        <v>0</v>
      </c>
      <c r="J93" s="56">
        <v>0</v>
      </c>
      <c r="K93" s="57">
        <v>0</v>
      </c>
      <c r="L93" s="73">
        <v>0</v>
      </c>
      <c r="M93" s="56">
        <v>0</v>
      </c>
      <c r="N93" s="57">
        <f t="shared" si="1"/>
        <v>0</v>
      </c>
      <c r="O93" s="73">
        <v>0</v>
      </c>
      <c r="P93" s="73">
        <v>0</v>
      </c>
      <c r="Q93" s="73">
        <v>0</v>
      </c>
      <c r="R93" s="56">
        <v>0</v>
      </c>
      <c r="S93" s="57">
        <v>0</v>
      </c>
      <c r="T93" s="56">
        <v>0</v>
      </c>
    </row>
    <row r="94" spans="1:20" ht="19.5" customHeight="1">
      <c r="A94" s="55" t="s">
        <v>89</v>
      </c>
      <c r="B94" s="55" t="s">
        <v>122</v>
      </c>
      <c r="C94" s="55" t="s">
        <v>128</v>
      </c>
      <c r="D94" s="55" t="s">
        <v>140</v>
      </c>
      <c r="E94" s="55" t="s">
        <v>129</v>
      </c>
      <c r="F94" s="73">
        <v>326.03</v>
      </c>
      <c r="G94" s="73">
        <v>326.03</v>
      </c>
      <c r="H94" s="73">
        <v>0</v>
      </c>
      <c r="I94" s="73">
        <v>0</v>
      </c>
      <c r="J94" s="56">
        <v>0</v>
      </c>
      <c r="K94" s="57">
        <v>0</v>
      </c>
      <c r="L94" s="73">
        <v>0</v>
      </c>
      <c r="M94" s="56">
        <v>0</v>
      </c>
      <c r="N94" s="57">
        <f t="shared" si="1"/>
        <v>0</v>
      </c>
      <c r="O94" s="73">
        <v>0</v>
      </c>
      <c r="P94" s="73">
        <v>0</v>
      </c>
      <c r="Q94" s="73">
        <v>0</v>
      </c>
      <c r="R94" s="56">
        <v>0</v>
      </c>
      <c r="S94" s="57">
        <v>0</v>
      </c>
      <c r="T94" s="56">
        <v>0</v>
      </c>
    </row>
    <row r="95" spans="1:20" ht="19.5" customHeight="1">
      <c r="A95" s="55" t="s">
        <v>89</v>
      </c>
      <c r="B95" s="55" t="s">
        <v>122</v>
      </c>
      <c r="C95" s="55" t="s">
        <v>95</v>
      </c>
      <c r="D95" s="55" t="s">
        <v>140</v>
      </c>
      <c r="E95" s="55" t="s">
        <v>145</v>
      </c>
      <c r="F95" s="73">
        <v>1026.14</v>
      </c>
      <c r="G95" s="73">
        <v>396.14</v>
      </c>
      <c r="H95" s="73">
        <v>630</v>
      </c>
      <c r="I95" s="73">
        <v>0</v>
      </c>
      <c r="J95" s="56">
        <v>0</v>
      </c>
      <c r="K95" s="57">
        <v>0</v>
      </c>
      <c r="L95" s="73">
        <v>0</v>
      </c>
      <c r="M95" s="56">
        <v>0</v>
      </c>
      <c r="N95" s="57">
        <f t="shared" si="1"/>
        <v>0</v>
      </c>
      <c r="O95" s="73">
        <v>0</v>
      </c>
      <c r="P95" s="73">
        <v>0</v>
      </c>
      <c r="Q95" s="73">
        <v>0</v>
      </c>
      <c r="R95" s="56">
        <v>0</v>
      </c>
      <c r="S95" s="57">
        <v>0</v>
      </c>
      <c r="T95" s="56">
        <v>0</v>
      </c>
    </row>
    <row r="96" spans="1:20" ht="19.5" customHeight="1">
      <c r="A96" s="55" t="s">
        <v>89</v>
      </c>
      <c r="B96" s="55" t="s">
        <v>94</v>
      </c>
      <c r="C96" s="55" t="s">
        <v>90</v>
      </c>
      <c r="D96" s="55" t="s">
        <v>140</v>
      </c>
      <c r="E96" s="55" t="s">
        <v>106</v>
      </c>
      <c r="F96" s="73">
        <v>84.9</v>
      </c>
      <c r="G96" s="73">
        <v>84.9</v>
      </c>
      <c r="H96" s="73">
        <v>0</v>
      </c>
      <c r="I96" s="73">
        <v>0</v>
      </c>
      <c r="J96" s="56">
        <v>0</v>
      </c>
      <c r="K96" s="57">
        <v>0</v>
      </c>
      <c r="L96" s="73">
        <v>0</v>
      </c>
      <c r="M96" s="56">
        <v>0</v>
      </c>
      <c r="N96" s="57">
        <f t="shared" si="1"/>
        <v>0</v>
      </c>
      <c r="O96" s="73">
        <v>0</v>
      </c>
      <c r="P96" s="73">
        <v>0</v>
      </c>
      <c r="Q96" s="73">
        <v>0</v>
      </c>
      <c r="R96" s="56">
        <v>0</v>
      </c>
      <c r="S96" s="57">
        <v>0</v>
      </c>
      <c r="T96" s="56">
        <v>0</v>
      </c>
    </row>
    <row r="97" spans="1:20" ht="19.5" customHeight="1">
      <c r="A97" s="55" t="s">
        <v>89</v>
      </c>
      <c r="B97" s="55" t="s">
        <v>94</v>
      </c>
      <c r="C97" s="55" t="s">
        <v>95</v>
      </c>
      <c r="D97" s="55" t="s">
        <v>140</v>
      </c>
      <c r="E97" s="55" t="s">
        <v>96</v>
      </c>
      <c r="F97" s="73">
        <v>19.68</v>
      </c>
      <c r="G97" s="73">
        <v>19.68</v>
      </c>
      <c r="H97" s="73">
        <v>0</v>
      </c>
      <c r="I97" s="73">
        <v>0</v>
      </c>
      <c r="J97" s="56">
        <v>0</v>
      </c>
      <c r="K97" s="57">
        <v>0</v>
      </c>
      <c r="L97" s="73">
        <v>0</v>
      </c>
      <c r="M97" s="56">
        <v>0</v>
      </c>
      <c r="N97" s="57">
        <f t="shared" si="1"/>
        <v>0</v>
      </c>
      <c r="O97" s="73">
        <v>0</v>
      </c>
      <c r="P97" s="73">
        <v>0</v>
      </c>
      <c r="Q97" s="73">
        <v>0</v>
      </c>
      <c r="R97" s="56">
        <v>0</v>
      </c>
      <c r="S97" s="57">
        <v>0</v>
      </c>
      <c r="T97" s="56">
        <v>0</v>
      </c>
    </row>
    <row r="98" spans="1:20" ht="19.5" customHeight="1">
      <c r="A98" s="55" t="s">
        <v>89</v>
      </c>
      <c r="B98" s="55" t="s">
        <v>97</v>
      </c>
      <c r="C98" s="55" t="s">
        <v>92</v>
      </c>
      <c r="D98" s="55" t="s">
        <v>140</v>
      </c>
      <c r="E98" s="55" t="s">
        <v>114</v>
      </c>
      <c r="F98" s="73">
        <v>3000</v>
      </c>
      <c r="G98" s="73">
        <v>0</v>
      </c>
      <c r="H98" s="73">
        <v>0</v>
      </c>
      <c r="I98" s="73">
        <v>0</v>
      </c>
      <c r="J98" s="56">
        <v>0</v>
      </c>
      <c r="K98" s="57">
        <v>3000</v>
      </c>
      <c r="L98" s="73">
        <v>0</v>
      </c>
      <c r="M98" s="56">
        <v>0</v>
      </c>
      <c r="N98" s="57">
        <f t="shared" si="1"/>
        <v>0</v>
      </c>
      <c r="O98" s="73">
        <v>0</v>
      </c>
      <c r="P98" s="73">
        <v>0</v>
      </c>
      <c r="Q98" s="73">
        <v>0</v>
      </c>
      <c r="R98" s="56">
        <v>0</v>
      </c>
      <c r="S98" s="57">
        <v>0</v>
      </c>
      <c r="T98" s="56">
        <v>0</v>
      </c>
    </row>
    <row r="99" spans="1:20" ht="19.5" customHeight="1">
      <c r="A99" s="55" t="s">
        <v>100</v>
      </c>
      <c r="B99" s="55" t="s">
        <v>92</v>
      </c>
      <c r="C99" s="55" t="s">
        <v>90</v>
      </c>
      <c r="D99" s="55" t="s">
        <v>140</v>
      </c>
      <c r="E99" s="55" t="s">
        <v>101</v>
      </c>
      <c r="F99" s="73">
        <v>4420</v>
      </c>
      <c r="G99" s="73">
        <v>0</v>
      </c>
      <c r="H99" s="73">
        <v>0</v>
      </c>
      <c r="I99" s="73">
        <v>0</v>
      </c>
      <c r="J99" s="56">
        <v>0</v>
      </c>
      <c r="K99" s="57">
        <v>4420</v>
      </c>
      <c r="L99" s="73">
        <v>0</v>
      </c>
      <c r="M99" s="56">
        <v>0</v>
      </c>
      <c r="N99" s="57">
        <f t="shared" si="1"/>
        <v>0</v>
      </c>
      <c r="O99" s="73">
        <v>0</v>
      </c>
      <c r="P99" s="73">
        <v>0</v>
      </c>
      <c r="Q99" s="73">
        <v>0</v>
      </c>
      <c r="R99" s="56">
        <v>0</v>
      </c>
      <c r="S99" s="57">
        <v>0</v>
      </c>
      <c r="T99" s="56">
        <v>0</v>
      </c>
    </row>
    <row r="100" spans="1:20" ht="19.5" customHeight="1">
      <c r="A100" s="55" t="s">
        <v>36</v>
      </c>
      <c r="B100" s="55" t="s">
        <v>36</v>
      </c>
      <c r="C100" s="55" t="s">
        <v>36</v>
      </c>
      <c r="D100" s="55" t="s">
        <v>36</v>
      </c>
      <c r="E100" s="55" t="s">
        <v>146</v>
      </c>
      <c r="F100" s="73">
        <v>47435.77</v>
      </c>
      <c r="G100" s="73">
        <v>834.5</v>
      </c>
      <c r="H100" s="73">
        <v>1883.27</v>
      </c>
      <c r="I100" s="73">
        <v>0</v>
      </c>
      <c r="J100" s="56">
        <v>0</v>
      </c>
      <c r="K100" s="57">
        <v>32000</v>
      </c>
      <c r="L100" s="73">
        <v>0</v>
      </c>
      <c r="M100" s="56">
        <v>0</v>
      </c>
      <c r="N100" s="57">
        <f t="shared" si="1"/>
        <v>0</v>
      </c>
      <c r="O100" s="73">
        <v>0</v>
      </c>
      <c r="P100" s="73">
        <v>0</v>
      </c>
      <c r="Q100" s="73">
        <v>0</v>
      </c>
      <c r="R100" s="56">
        <v>0</v>
      </c>
      <c r="S100" s="57">
        <v>100</v>
      </c>
      <c r="T100" s="56">
        <v>12618</v>
      </c>
    </row>
    <row r="101" spans="1:20" ht="19.5" customHeight="1">
      <c r="A101" s="55" t="s">
        <v>81</v>
      </c>
      <c r="B101" s="55" t="s">
        <v>82</v>
      </c>
      <c r="C101" s="55" t="s">
        <v>83</v>
      </c>
      <c r="D101" s="55" t="s">
        <v>147</v>
      </c>
      <c r="E101" s="55" t="s">
        <v>85</v>
      </c>
      <c r="F101" s="73">
        <v>413.6</v>
      </c>
      <c r="G101" s="73">
        <v>0</v>
      </c>
      <c r="H101" s="73">
        <v>0</v>
      </c>
      <c r="I101" s="73">
        <v>0</v>
      </c>
      <c r="J101" s="56">
        <v>0</v>
      </c>
      <c r="K101" s="57">
        <v>413.6</v>
      </c>
      <c r="L101" s="73">
        <v>0</v>
      </c>
      <c r="M101" s="56">
        <v>0</v>
      </c>
      <c r="N101" s="57">
        <f t="shared" si="1"/>
        <v>0</v>
      </c>
      <c r="O101" s="73">
        <v>0</v>
      </c>
      <c r="P101" s="73">
        <v>0</v>
      </c>
      <c r="Q101" s="73">
        <v>0</v>
      </c>
      <c r="R101" s="56">
        <v>0</v>
      </c>
      <c r="S101" s="57">
        <v>0</v>
      </c>
      <c r="T101" s="56">
        <v>0</v>
      </c>
    </row>
    <row r="102" spans="1:20" ht="19.5" customHeight="1">
      <c r="A102" s="55" t="s">
        <v>117</v>
      </c>
      <c r="B102" s="55" t="s">
        <v>92</v>
      </c>
      <c r="C102" s="55" t="s">
        <v>94</v>
      </c>
      <c r="D102" s="55" t="s">
        <v>147</v>
      </c>
      <c r="E102" s="55" t="s">
        <v>118</v>
      </c>
      <c r="F102" s="73">
        <v>18.4</v>
      </c>
      <c r="G102" s="73">
        <v>18.4</v>
      </c>
      <c r="H102" s="73">
        <v>0</v>
      </c>
      <c r="I102" s="73">
        <v>0</v>
      </c>
      <c r="J102" s="56">
        <v>0</v>
      </c>
      <c r="K102" s="57">
        <v>0</v>
      </c>
      <c r="L102" s="73">
        <v>0</v>
      </c>
      <c r="M102" s="56">
        <v>0</v>
      </c>
      <c r="N102" s="57">
        <f t="shared" si="1"/>
        <v>0</v>
      </c>
      <c r="O102" s="73">
        <v>0</v>
      </c>
      <c r="P102" s="73">
        <v>0</v>
      </c>
      <c r="Q102" s="73">
        <v>0</v>
      </c>
      <c r="R102" s="56">
        <v>0</v>
      </c>
      <c r="S102" s="57">
        <v>0</v>
      </c>
      <c r="T102" s="56">
        <v>0</v>
      </c>
    </row>
    <row r="103" spans="1:20" ht="19.5" customHeight="1">
      <c r="A103" s="55" t="s">
        <v>117</v>
      </c>
      <c r="B103" s="55" t="s">
        <v>122</v>
      </c>
      <c r="C103" s="55" t="s">
        <v>92</v>
      </c>
      <c r="D103" s="55" t="s">
        <v>147</v>
      </c>
      <c r="E103" s="55" t="s">
        <v>123</v>
      </c>
      <c r="F103" s="73">
        <v>75.88</v>
      </c>
      <c r="G103" s="73">
        <v>45.88</v>
      </c>
      <c r="H103" s="73">
        <v>30</v>
      </c>
      <c r="I103" s="73">
        <v>0</v>
      </c>
      <c r="J103" s="56">
        <v>0</v>
      </c>
      <c r="K103" s="57">
        <v>0</v>
      </c>
      <c r="L103" s="73">
        <v>0</v>
      </c>
      <c r="M103" s="56">
        <v>0</v>
      </c>
      <c r="N103" s="57">
        <f t="shared" si="1"/>
        <v>0</v>
      </c>
      <c r="O103" s="73">
        <v>0</v>
      </c>
      <c r="P103" s="73">
        <v>0</v>
      </c>
      <c r="Q103" s="73">
        <v>0</v>
      </c>
      <c r="R103" s="56">
        <v>0</v>
      </c>
      <c r="S103" s="57">
        <v>0</v>
      </c>
      <c r="T103" s="56">
        <v>0</v>
      </c>
    </row>
    <row r="104" spans="1:20" ht="19.5" customHeight="1">
      <c r="A104" s="55" t="s">
        <v>86</v>
      </c>
      <c r="B104" s="55" t="s">
        <v>87</v>
      </c>
      <c r="C104" s="55" t="s">
        <v>87</v>
      </c>
      <c r="D104" s="55" t="s">
        <v>147</v>
      </c>
      <c r="E104" s="55" t="s">
        <v>88</v>
      </c>
      <c r="F104" s="73">
        <v>1450</v>
      </c>
      <c r="G104" s="73">
        <v>0</v>
      </c>
      <c r="H104" s="73">
        <v>88.27</v>
      </c>
      <c r="I104" s="73">
        <v>0</v>
      </c>
      <c r="J104" s="56">
        <v>0</v>
      </c>
      <c r="K104" s="57">
        <v>1361.73</v>
      </c>
      <c r="L104" s="73">
        <v>0</v>
      </c>
      <c r="M104" s="56">
        <v>0</v>
      </c>
      <c r="N104" s="57">
        <f t="shared" si="1"/>
        <v>0</v>
      </c>
      <c r="O104" s="73">
        <v>0</v>
      </c>
      <c r="P104" s="73">
        <v>0</v>
      </c>
      <c r="Q104" s="73">
        <v>0</v>
      </c>
      <c r="R104" s="56">
        <v>0</v>
      </c>
      <c r="S104" s="57">
        <v>0</v>
      </c>
      <c r="T104" s="56">
        <v>0</v>
      </c>
    </row>
    <row r="105" spans="1:20" ht="19.5" customHeight="1">
      <c r="A105" s="55" t="s">
        <v>86</v>
      </c>
      <c r="B105" s="55" t="s">
        <v>87</v>
      </c>
      <c r="C105" s="55" t="s">
        <v>94</v>
      </c>
      <c r="D105" s="55" t="s">
        <v>147</v>
      </c>
      <c r="E105" s="55" t="s">
        <v>112</v>
      </c>
      <c r="F105" s="73">
        <v>200</v>
      </c>
      <c r="G105" s="73">
        <v>0</v>
      </c>
      <c r="H105" s="73">
        <v>0</v>
      </c>
      <c r="I105" s="73">
        <v>0</v>
      </c>
      <c r="J105" s="56">
        <v>0</v>
      </c>
      <c r="K105" s="57">
        <v>200</v>
      </c>
      <c r="L105" s="73">
        <v>0</v>
      </c>
      <c r="M105" s="56">
        <v>0</v>
      </c>
      <c r="N105" s="57">
        <f t="shared" si="1"/>
        <v>0</v>
      </c>
      <c r="O105" s="73">
        <v>0</v>
      </c>
      <c r="P105" s="73">
        <v>0</v>
      </c>
      <c r="Q105" s="73">
        <v>0</v>
      </c>
      <c r="R105" s="56">
        <v>0</v>
      </c>
      <c r="S105" s="57">
        <v>0</v>
      </c>
      <c r="T105" s="56">
        <v>0</v>
      </c>
    </row>
    <row r="106" spans="1:20" ht="19.5" customHeight="1">
      <c r="A106" s="55" t="s">
        <v>86</v>
      </c>
      <c r="B106" s="55" t="s">
        <v>82</v>
      </c>
      <c r="C106" s="55" t="s">
        <v>90</v>
      </c>
      <c r="D106" s="55" t="s">
        <v>147</v>
      </c>
      <c r="E106" s="55" t="s">
        <v>148</v>
      </c>
      <c r="F106" s="73">
        <v>15</v>
      </c>
      <c r="G106" s="73">
        <v>0</v>
      </c>
      <c r="H106" s="73">
        <v>0</v>
      </c>
      <c r="I106" s="73">
        <v>0</v>
      </c>
      <c r="J106" s="56">
        <v>0</v>
      </c>
      <c r="K106" s="57">
        <v>15</v>
      </c>
      <c r="L106" s="73">
        <v>0</v>
      </c>
      <c r="M106" s="56">
        <v>0</v>
      </c>
      <c r="N106" s="57">
        <f t="shared" si="1"/>
        <v>0</v>
      </c>
      <c r="O106" s="73">
        <v>0</v>
      </c>
      <c r="P106" s="73">
        <v>0</v>
      </c>
      <c r="Q106" s="73">
        <v>0</v>
      </c>
      <c r="R106" s="56">
        <v>0</v>
      </c>
      <c r="S106" s="57">
        <v>0</v>
      </c>
      <c r="T106" s="56">
        <v>0</v>
      </c>
    </row>
    <row r="107" spans="1:20" ht="19.5" customHeight="1">
      <c r="A107" s="55" t="s">
        <v>89</v>
      </c>
      <c r="B107" s="55" t="s">
        <v>92</v>
      </c>
      <c r="C107" s="55" t="s">
        <v>92</v>
      </c>
      <c r="D107" s="55" t="s">
        <v>147</v>
      </c>
      <c r="E107" s="55" t="s">
        <v>143</v>
      </c>
      <c r="F107" s="73">
        <v>43241.67</v>
      </c>
      <c r="G107" s="73">
        <v>220</v>
      </c>
      <c r="H107" s="73">
        <v>1439</v>
      </c>
      <c r="I107" s="73">
        <v>0</v>
      </c>
      <c r="J107" s="56">
        <v>0</v>
      </c>
      <c r="K107" s="57">
        <v>28864.67</v>
      </c>
      <c r="L107" s="73">
        <v>0</v>
      </c>
      <c r="M107" s="56">
        <v>0</v>
      </c>
      <c r="N107" s="57">
        <f t="shared" si="1"/>
        <v>0</v>
      </c>
      <c r="O107" s="73">
        <v>0</v>
      </c>
      <c r="P107" s="73">
        <v>0</v>
      </c>
      <c r="Q107" s="73">
        <v>0</v>
      </c>
      <c r="R107" s="56">
        <v>0</v>
      </c>
      <c r="S107" s="57">
        <v>100</v>
      </c>
      <c r="T107" s="56">
        <v>12618</v>
      </c>
    </row>
    <row r="108" spans="1:20" ht="19.5" customHeight="1">
      <c r="A108" s="55" t="s">
        <v>89</v>
      </c>
      <c r="B108" s="55" t="s">
        <v>122</v>
      </c>
      <c r="C108" s="55" t="s">
        <v>128</v>
      </c>
      <c r="D108" s="55" t="s">
        <v>147</v>
      </c>
      <c r="E108" s="55" t="s">
        <v>129</v>
      </c>
      <c r="F108" s="73">
        <v>73.4</v>
      </c>
      <c r="G108" s="73">
        <v>73.4</v>
      </c>
      <c r="H108" s="73">
        <v>0</v>
      </c>
      <c r="I108" s="73">
        <v>0</v>
      </c>
      <c r="J108" s="56">
        <v>0</v>
      </c>
      <c r="K108" s="57">
        <v>0</v>
      </c>
      <c r="L108" s="73">
        <v>0</v>
      </c>
      <c r="M108" s="56">
        <v>0</v>
      </c>
      <c r="N108" s="57">
        <f t="shared" si="1"/>
        <v>0</v>
      </c>
      <c r="O108" s="73">
        <v>0</v>
      </c>
      <c r="P108" s="73">
        <v>0</v>
      </c>
      <c r="Q108" s="73">
        <v>0</v>
      </c>
      <c r="R108" s="56">
        <v>0</v>
      </c>
      <c r="S108" s="57">
        <v>0</v>
      </c>
      <c r="T108" s="56">
        <v>0</v>
      </c>
    </row>
    <row r="109" spans="1:20" ht="19.5" customHeight="1">
      <c r="A109" s="55" t="s">
        <v>89</v>
      </c>
      <c r="B109" s="55" t="s">
        <v>122</v>
      </c>
      <c r="C109" s="55" t="s">
        <v>95</v>
      </c>
      <c r="D109" s="55" t="s">
        <v>147</v>
      </c>
      <c r="E109" s="55" t="s">
        <v>145</v>
      </c>
      <c r="F109" s="73">
        <v>581.91</v>
      </c>
      <c r="G109" s="73">
        <v>255.91</v>
      </c>
      <c r="H109" s="73">
        <v>326</v>
      </c>
      <c r="I109" s="73">
        <v>0</v>
      </c>
      <c r="J109" s="56">
        <v>0</v>
      </c>
      <c r="K109" s="57">
        <v>0</v>
      </c>
      <c r="L109" s="73">
        <v>0</v>
      </c>
      <c r="M109" s="56">
        <v>0</v>
      </c>
      <c r="N109" s="57">
        <f t="shared" si="1"/>
        <v>0</v>
      </c>
      <c r="O109" s="73">
        <v>0</v>
      </c>
      <c r="P109" s="73">
        <v>0</v>
      </c>
      <c r="Q109" s="73">
        <v>0</v>
      </c>
      <c r="R109" s="56">
        <v>0</v>
      </c>
      <c r="S109" s="57">
        <v>0</v>
      </c>
      <c r="T109" s="56">
        <v>0</v>
      </c>
    </row>
    <row r="110" spans="1:20" ht="19.5" customHeight="1">
      <c r="A110" s="55" t="s">
        <v>89</v>
      </c>
      <c r="B110" s="55" t="s">
        <v>94</v>
      </c>
      <c r="C110" s="55" t="s">
        <v>90</v>
      </c>
      <c r="D110" s="55" t="s">
        <v>147</v>
      </c>
      <c r="E110" s="55" t="s">
        <v>106</v>
      </c>
      <c r="F110" s="73">
        <v>10</v>
      </c>
      <c r="G110" s="73">
        <v>10</v>
      </c>
      <c r="H110" s="73">
        <v>0</v>
      </c>
      <c r="I110" s="73">
        <v>0</v>
      </c>
      <c r="J110" s="56">
        <v>0</v>
      </c>
      <c r="K110" s="57">
        <v>0</v>
      </c>
      <c r="L110" s="73">
        <v>0</v>
      </c>
      <c r="M110" s="56">
        <v>0</v>
      </c>
      <c r="N110" s="57">
        <f t="shared" si="1"/>
        <v>0</v>
      </c>
      <c r="O110" s="73">
        <v>0</v>
      </c>
      <c r="P110" s="73">
        <v>0</v>
      </c>
      <c r="Q110" s="73">
        <v>0</v>
      </c>
      <c r="R110" s="56">
        <v>0</v>
      </c>
      <c r="S110" s="57">
        <v>0</v>
      </c>
      <c r="T110" s="56">
        <v>0</v>
      </c>
    </row>
    <row r="111" spans="1:20" ht="19.5" customHeight="1">
      <c r="A111" s="55" t="s">
        <v>89</v>
      </c>
      <c r="B111" s="55" t="s">
        <v>94</v>
      </c>
      <c r="C111" s="55" t="s">
        <v>95</v>
      </c>
      <c r="D111" s="55" t="s">
        <v>147</v>
      </c>
      <c r="E111" s="55" t="s">
        <v>96</v>
      </c>
      <c r="F111" s="73">
        <v>30</v>
      </c>
      <c r="G111" s="73">
        <v>30</v>
      </c>
      <c r="H111" s="73">
        <v>0</v>
      </c>
      <c r="I111" s="73">
        <v>0</v>
      </c>
      <c r="J111" s="56">
        <v>0</v>
      </c>
      <c r="K111" s="57">
        <v>0</v>
      </c>
      <c r="L111" s="73">
        <v>0</v>
      </c>
      <c r="M111" s="56">
        <v>0</v>
      </c>
      <c r="N111" s="57">
        <f t="shared" si="1"/>
        <v>0</v>
      </c>
      <c r="O111" s="73">
        <v>0</v>
      </c>
      <c r="P111" s="73">
        <v>0</v>
      </c>
      <c r="Q111" s="73">
        <v>0</v>
      </c>
      <c r="R111" s="56">
        <v>0</v>
      </c>
      <c r="S111" s="57">
        <v>0</v>
      </c>
      <c r="T111" s="56">
        <v>0</v>
      </c>
    </row>
    <row r="112" spans="1:20" ht="19.5" customHeight="1">
      <c r="A112" s="55" t="s">
        <v>89</v>
      </c>
      <c r="B112" s="55" t="s">
        <v>97</v>
      </c>
      <c r="C112" s="55" t="s">
        <v>92</v>
      </c>
      <c r="D112" s="55" t="s">
        <v>147</v>
      </c>
      <c r="E112" s="55" t="s">
        <v>114</v>
      </c>
      <c r="F112" s="73">
        <v>645</v>
      </c>
      <c r="G112" s="73">
        <v>0</v>
      </c>
      <c r="H112" s="73">
        <v>0</v>
      </c>
      <c r="I112" s="73">
        <v>0</v>
      </c>
      <c r="J112" s="56">
        <v>0</v>
      </c>
      <c r="K112" s="57">
        <v>645</v>
      </c>
      <c r="L112" s="73">
        <v>0</v>
      </c>
      <c r="M112" s="56">
        <v>0</v>
      </c>
      <c r="N112" s="57">
        <f t="shared" si="1"/>
        <v>0</v>
      </c>
      <c r="O112" s="73">
        <v>0</v>
      </c>
      <c r="P112" s="73">
        <v>0</v>
      </c>
      <c r="Q112" s="73">
        <v>0</v>
      </c>
      <c r="R112" s="56">
        <v>0</v>
      </c>
      <c r="S112" s="57">
        <v>0</v>
      </c>
      <c r="T112" s="56">
        <v>0</v>
      </c>
    </row>
    <row r="113" spans="1:20" ht="19.5" customHeight="1">
      <c r="A113" s="55" t="s">
        <v>89</v>
      </c>
      <c r="B113" s="55" t="s">
        <v>95</v>
      </c>
      <c r="C113" s="55" t="s">
        <v>90</v>
      </c>
      <c r="D113" s="55" t="s">
        <v>147</v>
      </c>
      <c r="E113" s="55" t="s">
        <v>130</v>
      </c>
      <c r="F113" s="73">
        <v>180.91</v>
      </c>
      <c r="G113" s="73">
        <v>180.91</v>
      </c>
      <c r="H113" s="73">
        <v>0</v>
      </c>
      <c r="I113" s="73">
        <v>0</v>
      </c>
      <c r="J113" s="56">
        <v>0</v>
      </c>
      <c r="K113" s="57">
        <v>0</v>
      </c>
      <c r="L113" s="73">
        <v>0</v>
      </c>
      <c r="M113" s="56">
        <v>0</v>
      </c>
      <c r="N113" s="57">
        <f t="shared" si="1"/>
        <v>0</v>
      </c>
      <c r="O113" s="73">
        <v>0</v>
      </c>
      <c r="P113" s="73">
        <v>0</v>
      </c>
      <c r="Q113" s="73">
        <v>0</v>
      </c>
      <c r="R113" s="56">
        <v>0</v>
      </c>
      <c r="S113" s="57">
        <v>0</v>
      </c>
      <c r="T113" s="56">
        <v>0</v>
      </c>
    </row>
    <row r="114" spans="1:20" ht="19.5" customHeight="1">
      <c r="A114" s="55" t="s">
        <v>100</v>
      </c>
      <c r="B114" s="55" t="s">
        <v>92</v>
      </c>
      <c r="C114" s="55" t="s">
        <v>90</v>
      </c>
      <c r="D114" s="55" t="s">
        <v>147</v>
      </c>
      <c r="E114" s="55" t="s">
        <v>101</v>
      </c>
      <c r="F114" s="73">
        <v>500</v>
      </c>
      <c r="G114" s="73">
        <v>0</v>
      </c>
      <c r="H114" s="73">
        <v>0</v>
      </c>
      <c r="I114" s="73">
        <v>0</v>
      </c>
      <c r="J114" s="56">
        <v>0</v>
      </c>
      <c r="K114" s="57">
        <v>500</v>
      </c>
      <c r="L114" s="73">
        <v>0</v>
      </c>
      <c r="M114" s="56">
        <v>0</v>
      </c>
      <c r="N114" s="57">
        <f t="shared" si="1"/>
        <v>0</v>
      </c>
      <c r="O114" s="73">
        <v>0</v>
      </c>
      <c r="P114" s="73">
        <v>0</v>
      </c>
      <c r="Q114" s="73">
        <v>0</v>
      </c>
      <c r="R114" s="56">
        <v>0</v>
      </c>
      <c r="S114" s="57">
        <v>0</v>
      </c>
      <c r="T114" s="56">
        <v>0</v>
      </c>
    </row>
    <row r="115" spans="1:20" ht="19.5" customHeight="1">
      <c r="A115" s="55" t="s">
        <v>36</v>
      </c>
      <c r="B115" s="55" t="s">
        <v>36</v>
      </c>
      <c r="C115" s="55" t="s">
        <v>36</v>
      </c>
      <c r="D115" s="55" t="s">
        <v>36</v>
      </c>
      <c r="E115" s="55" t="s">
        <v>149</v>
      </c>
      <c r="F115" s="73">
        <v>95594.34</v>
      </c>
      <c r="G115" s="73">
        <v>366.87</v>
      </c>
      <c r="H115" s="73">
        <v>1957.38</v>
      </c>
      <c r="I115" s="73">
        <v>0</v>
      </c>
      <c r="J115" s="56">
        <v>0</v>
      </c>
      <c r="K115" s="57">
        <v>75441.77</v>
      </c>
      <c r="L115" s="73">
        <v>0</v>
      </c>
      <c r="M115" s="56">
        <v>0</v>
      </c>
      <c r="N115" s="57">
        <f t="shared" si="1"/>
        <v>54</v>
      </c>
      <c r="O115" s="73">
        <v>0</v>
      </c>
      <c r="P115" s="73">
        <v>0</v>
      </c>
      <c r="Q115" s="73">
        <v>54</v>
      </c>
      <c r="R115" s="56">
        <v>0</v>
      </c>
      <c r="S115" s="57">
        <v>2037.96</v>
      </c>
      <c r="T115" s="56">
        <v>15736.36</v>
      </c>
    </row>
    <row r="116" spans="1:20" ht="19.5" customHeight="1">
      <c r="A116" s="55" t="s">
        <v>81</v>
      </c>
      <c r="B116" s="55" t="s">
        <v>82</v>
      </c>
      <c r="C116" s="55" t="s">
        <v>83</v>
      </c>
      <c r="D116" s="55" t="s">
        <v>150</v>
      </c>
      <c r="E116" s="55" t="s">
        <v>85</v>
      </c>
      <c r="F116" s="73">
        <v>196.15</v>
      </c>
      <c r="G116" s="73">
        <v>0</v>
      </c>
      <c r="H116" s="73">
        <v>0</v>
      </c>
      <c r="I116" s="73">
        <v>0</v>
      </c>
      <c r="J116" s="56">
        <v>0</v>
      </c>
      <c r="K116" s="57">
        <v>196.15</v>
      </c>
      <c r="L116" s="73">
        <v>0</v>
      </c>
      <c r="M116" s="56">
        <v>0</v>
      </c>
      <c r="N116" s="57">
        <f t="shared" si="1"/>
        <v>0</v>
      </c>
      <c r="O116" s="73">
        <v>0</v>
      </c>
      <c r="P116" s="73">
        <v>0</v>
      </c>
      <c r="Q116" s="73">
        <v>0</v>
      </c>
      <c r="R116" s="56">
        <v>0</v>
      </c>
      <c r="S116" s="57">
        <v>0</v>
      </c>
      <c r="T116" s="56">
        <v>0</v>
      </c>
    </row>
    <row r="117" spans="1:20" ht="19.5" customHeight="1">
      <c r="A117" s="55" t="s">
        <v>117</v>
      </c>
      <c r="B117" s="55" t="s">
        <v>92</v>
      </c>
      <c r="C117" s="55" t="s">
        <v>94</v>
      </c>
      <c r="D117" s="55" t="s">
        <v>150</v>
      </c>
      <c r="E117" s="55" t="s">
        <v>118</v>
      </c>
      <c r="F117" s="73">
        <v>26.45</v>
      </c>
      <c r="G117" s="73">
        <v>6.45</v>
      </c>
      <c r="H117" s="73">
        <v>20</v>
      </c>
      <c r="I117" s="73">
        <v>0</v>
      </c>
      <c r="J117" s="56">
        <v>0</v>
      </c>
      <c r="K117" s="57">
        <v>0</v>
      </c>
      <c r="L117" s="73">
        <v>0</v>
      </c>
      <c r="M117" s="56">
        <v>0</v>
      </c>
      <c r="N117" s="57">
        <f t="shared" si="1"/>
        <v>0</v>
      </c>
      <c r="O117" s="73">
        <v>0</v>
      </c>
      <c r="P117" s="73">
        <v>0</v>
      </c>
      <c r="Q117" s="73">
        <v>0</v>
      </c>
      <c r="R117" s="56">
        <v>0</v>
      </c>
      <c r="S117" s="57">
        <v>0</v>
      </c>
      <c r="T117" s="56">
        <v>0</v>
      </c>
    </row>
    <row r="118" spans="1:20" ht="19.5" customHeight="1">
      <c r="A118" s="55" t="s">
        <v>117</v>
      </c>
      <c r="B118" s="55" t="s">
        <v>122</v>
      </c>
      <c r="C118" s="55" t="s">
        <v>92</v>
      </c>
      <c r="D118" s="55" t="s">
        <v>150</v>
      </c>
      <c r="E118" s="55" t="s">
        <v>123</v>
      </c>
      <c r="F118" s="73">
        <v>59.64</v>
      </c>
      <c r="G118" s="73">
        <v>39.64</v>
      </c>
      <c r="H118" s="73">
        <v>20</v>
      </c>
      <c r="I118" s="73">
        <v>0</v>
      </c>
      <c r="J118" s="56">
        <v>0</v>
      </c>
      <c r="K118" s="57">
        <v>0</v>
      </c>
      <c r="L118" s="73">
        <v>0</v>
      </c>
      <c r="M118" s="56">
        <v>0</v>
      </c>
      <c r="N118" s="57">
        <f t="shared" si="1"/>
        <v>0</v>
      </c>
      <c r="O118" s="73">
        <v>0</v>
      </c>
      <c r="P118" s="73">
        <v>0</v>
      </c>
      <c r="Q118" s="73">
        <v>0</v>
      </c>
      <c r="R118" s="56">
        <v>0</v>
      </c>
      <c r="S118" s="57">
        <v>0</v>
      </c>
      <c r="T118" s="56">
        <v>0</v>
      </c>
    </row>
    <row r="119" spans="1:20" ht="19.5" customHeight="1">
      <c r="A119" s="55" t="s">
        <v>86</v>
      </c>
      <c r="B119" s="55" t="s">
        <v>87</v>
      </c>
      <c r="C119" s="55" t="s">
        <v>92</v>
      </c>
      <c r="D119" s="55" t="s">
        <v>150</v>
      </c>
      <c r="E119" s="55" t="s">
        <v>127</v>
      </c>
      <c r="F119" s="73">
        <v>100</v>
      </c>
      <c r="G119" s="73">
        <v>0</v>
      </c>
      <c r="H119" s="73">
        <v>33.5</v>
      </c>
      <c r="I119" s="73">
        <v>0</v>
      </c>
      <c r="J119" s="56">
        <v>0</v>
      </c>
      <c r="K119" s="57">
        <v>66.5</v>
      </c>
      <c r="L119" s="73">
        <v>0</v>
      </c>
      <c r="M119" s="56">
        <v>0</v>
      </c>
      <c r="N119" s="57">
        <f t="shared" si="1"/>
        <v>0</v>
      </c>
      <c r="O119" s="73">
        <v>0</v>
      </c>
      <c r="P119" s="73">
        <v>0</v>
      </c>
      <c r="Q119" s="73">
        <v>0</v>
      </c>
      <c r="R119" s="56">
        <v>0</v>
      </c>
      <c r="S119" s="57">
        <v>0</v>
      </c>
      <c r="T119" s="56">
        <v>0</v>
      </c>
    </row>
    <row r="120" spans="1:20" ht="19.5" customHeight="1">
      <c r="A120" s="55" t="s">
        <v>86</v>
      </c>
      <c r="B120" s="55" t="s">
        <v>87</v>
      </c>
      <c r="C120" s="55" t="s">
        <v>87</v>
      </c>
      <c r="D120" s="55" t="s">
        <v>150</v>
      </c>
      <c r="E120" s="55" t="s">
        <v>88</v>
      </c>
      <c r="F120" s="73">
        <v>2317</v>
      </c>
      <c r="G120" s="73">
        <v>0</v>
      </c>
      <c r="H120" s="73">
        <v>166.73</v>
      </c>
      <c r="I120" s="73">
        <v>0</v>
      </c>
      <c r="J120" s="56">
        <v>0</v>
      </c>
      <c r="K120" s="57">
        <v>2150.27</v>
      </c>
      <c r="L120" s="73">
        <v>0</v>
      </c>
      <c r="M120" s="56">
        <v>0</v>
      </c>
      <c r="N120" s="57">
        <f t="shared" si="1"/>
        <v>0</v>
      </c>
      <c r="O120" s="73">
        <v>0</v>
      </c>
      <c r="P120" s="73">
        <v>0</v>
      </c>
      <c r="Q120" s="73">
        <v>0</v>
      </c>
      <c r="R120" s="56">
        <v>0</v>
      </c>
      <c r="S120" s="57">
        <v>0</v>
      </c>
      <c r="T120" s="56">
        <v>0</v>
      </c>
    </row>
    <row r="121" spans="1:20" ht="19.5" customHeight="1">
      <c r="A121" s="55" t="s">
        <v>86</v>
      </c>
      <c r="B121" s="55" t="s">
        <v>87</v>
      </c>
      <c r="C121" s="55" t="s">
        <v>94</v>
      </c>
      <c r="D121" s="55" t="s">
        <v>150</v>
      </c>
      <c r="E121" s="55" t="s">
        <v>112</v>
      </c>
      <c r="F121" s="73">
        <v>350</v>
      </c>
      <c r="G121" s="73">
        <v>0</v>
      </c>
      <c r="H121" s="73">
        <v>17.15</v>
      </c>
      <c r="I121" s="73">
        <v>0</v>
      </c>
      <c r="J121" s="56">
        <v>0</v>
      </c>
      <c r="K121" s="57">
        <v>332.85</v>
      </c>
      <c r="L121" s="73">
        <v>0</v>
      </c>
      <c r="M121" s="56">
        <v>0</v>
      </c>
      <c r="N121" s="57">
        <f t="shared" si="1"/>
        <v>0</v>
      </c>
      <c r="O121" s="73">
        <v>0</v>
      </c>
      <c r="P121" s="73">
        <v>0</v>
      </c>
      <c r="Q121" s="73">
        <v>0</v>
      </c>
      <c r="R121" s="56">
        <v>0</v>
      </c>
      <c r="S121" s="57">
        <v>0</v>
      </c>
      <c r="T121" s="56">
        <v>0</v>
      </c>
    </row>
    <row r="122" spans="1:20" ht="19.5" customHeight="1">
      <c r="A122" s="55" t="s">
        <v>86</v>
      </c>
      <c r="B122" s="55" t="s">
        <v>82</v>
      </c>
      <c r="C122" s="55" t="s">
        <v>90</v>
      </c>
      <c r="D122" s="55" t="s">
        <v>150</v>
      </c>
      <c r="E122" s="55" t="s">
        <v>148</v>
      </c>
      <c r="F122" s="73">
        <v>30</v>
      </c>
      <c r="G122" s="73">
        <v>0</v>
      </c>
      <c r="H122" s="73">
        <v>0</v>
      </c>
      <c r="I122" s="73">
        <v>0</v>
      </c>
      <c r="J122" s="56">
        <v>0</v>
      </c>
      <c r="K122" s="57">
        <v>30</v>
      </c>
      <c r="L122" s="73">
        <v>0</v>
      </c>
      <c r="M122" s="56">
        <v>0</v>
      </c>
      <c r="N122" s="57">
        <f t="shared" si="1"/>
        <v>0</v>
      </c>
      <c r="O122" s="73">
        <v>0</v>
      </c>
      <c r="P122" s="73">
        <v>0</v>
      </c>
      <c r="Q122" s="73">
        <v>0</v>
      </c>
      <c r="R122" s="56">
        <v>0</v>
      </c>
      <c r="S122" s="57">
        <v>0</v>
      </c>
      <c r="T122" s="56">
        <v>0</v>
      </c>
    </row>
    <row r="123" spans="1:20" ht="19.5" customHeight="1">
      <c r="A123" s="55" t="s">
        <v>89</v>
      </c>
      <c r="B123" s="55" t="s">
        <v>92</v>
      </c>
      <c r="C123" s="55" t="s">
        <v>92</v>
      </c>
      <c r="D123" s="55" t="s">
        <v>150</v>
      </c>
      <c r="E123" s="55" t="s">
        <v>143</v>
      </c>
      <c r="F123" s="73">
        <v>89828.32</v>
      </c>
      <c r="G123" s="73">
        <v>300</v>
      </c>
      <c r="H123" s="73">
        <v>1700</v>
      </c>
      <c r="I123" s="73">
        <v>0</v>
      </c>
      <c r="J123" s="56">
        <v>0</v>
      </c>
      <c r="K123" s="57">
        <v>70000</v>
      </c>
      <c r="L123" s="73">
        <v>0</v>
      </c>
      <c r="M123" s="56">
        <v>0</v>
      </c>
      <c r="N123" s="57">
        <f t="shared" si="1"/>
        <v>54</v>
      </c>
      <c r="O123" s="73">
        <v>0</v>
      </c>
      <c r="P123" s="73">
        <v>0</v>
      </c>
      <c r="Q123" s="73">
        <v>54</v>
      </c>
      <c r="R123" s="56">
        <v>0</v>
      </c>
      <c r="S123" s="57">
        <v>2037.96</v>
      </c>
      <c r="T123" s="56">
        <v>15736.36</v>
      </c>
    </row>
    <row r="124" spans="1:20" ht="19.5" customHeight="1">
      <c r="A124" s="55" t="s">
        <v>89</v>
      </c>
      <c r="B124" s="55" t="s">
        <v>122</v>
      </c>
      <c r="C124" s="55" t="s">
        <v>128</v>
      </c>
      <c r="D124" s="55" t="s">
        <v>150</v>
      </c>
      <c r="E124" s="55" t="s">
        <v>129</v>
      </c>
      <c r="F124" s="73">
        <v>5.78</v>
      </c>
      <c r="G124" s="73">
        <v>5.78</v>
      </c>
      <c r="H124" s="73">
        <v>0</v>
      </c>
      <c r="I124" s="73">
        <v>0</v>
      </c>
      <c r="J124" s="56">
        <v>0</v>
      </c>
      <c r="K124" s="57">
        <v>0</v>
      </c>
      <c r="L124" s="73">
        <v>0</v>
      </c>
      <c r="M124" s="56">
        <v>0</v>
      </c>
      <c r="N124" s="57">
        <f t="shared" si="1"/>
        <v>0</v>
      </c>
      <c r="O124" s="73">
        <v>0</v>
      </c>
      <c r="P124" s="73">
        <v>0</v>
      </c>
      <c r="Q124" s="73">
        <v>0</v>
      </c>
      <c r="R124" s="56">
        <v>0</v>
      </c>
      <c r="S124" s="57">
        <v>0</v>
      </c>
      <c r="T124" s="56">
        <v>0</v>
      </c>
    </row>
    <row r="125" spans="1:20" ht="19.5" customHeight="1">
      <c r="A125" s="55" t="s">
        <v>89</v>
      </c>
      <c r="B125" s="55" t="s">
        <v>94</v>
      </c>
      <c r="C125" s="55" t="s">
        <v>95</v>
      </c>
      <c r="D125" s="55" t="s">
        <v>150</v>
      </c>
      <c r="E125" s="55" t="s">
        <v>96</v>
      </c>
      <c r="F125" s="73">
        <v>15</v>
      </c>
      <c r="G125" s="73">
        <v>15</v>
      </c>
      <c r="H125" s="73">
        <v>0</v>
      </c>
      <c r="I125" s="73">
        <v>0</v>
      </c>
      <c r="J125" s="56">
        <v>0</v>
      </c>
      <c r="K125" s="57">
        <v>0</v>
      </c>
      <c r="L125" s="73">
        <v>0</v>
      </c>
      <c r="M125" s="56">
        <v>0</v>
      </c>
      <c r="N125" s="57">
        <f t="shared" si="1"/>
        <v>0</v>
      </c>
      <c r="O125" s="73">
        <v>0</v>
      </c>
      <c r="P125" s="73">
        <v>0</v>
      </c>
      <c r="Q125" s="73">
        <v>0</v>
      </c>
      <c r="R125" s="56">
        <v>0</v>
      </c>
      <c r="S125" s="57">
        <v>0</v>
      </c>
      <c r="T125" s="56">
        <v>0</v>
      </c>
    </row>
    <row r="126" spans="1:20" ht="19.5" customHeight="1">
      <c r="A126" s="55" t="s">
        <v>89</v>
      </c>
      <c r="B126" s="55" t="s">
        <v>97</v>
      </c>
      <c r="C126" s="55" t="s">
        <v>92</v>
      </c>
      <c r="D126" s="55" t="s">
        <v>150</v>
      </c>
      <c r="E126" s="55" t="s">
        <v>114</v>
      </c>
      <c r="F126" s="73">
        <v>1716</v>
      </c>
      <c r="G126" s="73">
        <v>0</v>
      </c>
      <c r="H126" s="73">
        <v>0</v>
      </c>
      <c r="I126" s="73">
        <v>0</v>
      </c>
      <c r="J126" s="56">
        <v>0</v>
      </c>
      <c r="K126" s="57">
        <v>1716</v>
      </c>
      <c r="L126" s="73">
        <v>0</v>
      </c>
      <c r="M126" s="56">
        <v>0</v>
      </c>
      <c r="N126" s="57">
        <f t="shared" si="1"/>
        <v>0</v>
      </c>
      <c r="O126" s="73">
        <v>0</v>
      </c>
      <c r="P126" s="73">
        <v>0</v>
      </c>
      <c r="Q126" s="73">
        <v>0</v>
      </c>
      <c r="R126" s="56">
        <v>0</v>
      </c>
      <c r="S126" s="57">
        <v>0</v>
      </c>
      <c r="T126" s="56">
        <v>0</v>
      </c>
    </row>
    <row r="127" spans="1:20" ht="19.5" customHeight="1">
      <c r="A127" s="55" t="s">
        <v>100</v>
      </c>
      <c r="B127" s="55" t="s">
        <v>92</v>
      </c>
      <c r="C127" s="55" t="s">
        <v>90</v>
      </c>
      <c r="D127" s="55" t="s">
        <v>150</v>
      </c>
      <c r="E127" s="55" t="s">
        <v>101</v>
      </c>
      <c r="F127" s="73">
        <v>950</v>
      </c>
      <c r="G127" s="73">
        <v>0</v>
      </c>
      <c r="H127" s="73">
        <v>0</v>
      </c>
      <c r="I127" s="73">
        <v>0</v>
      </c>
      <c r="J127" s="56">
        <v>0</v>
      </c>
      <c r="K127" s="57">
        <v>950</v>
      </c>
      <c r="L127" s="73">
        <v>0</v>
      </c>
      <c r="M127" s="56">
        <v>0</v>
      </c>
      <c r="N127" s="57">
        <f t="shared" si="1"/>
        <v>0</v>
      </c>
      <c r="O127" s="73">
        <v>0</v>
      </c>
      <c r="P127" s="73">
        <v>0</v>
      </c>
      <c r="Q127" s="73">
        <v>0</v>
      </c>
      <c r="R127" s="56">
        <v>0</v>
      </c>
      <c r="S127" s="57">
        <v>0</v>
      </c>
      <c r="T127" s="56">
        <v>0</v>
      </c>
    </row>
    <row r="128" spans="1:20" ht="19.5" customHeight="1">
      <c r="A128" s="55" t="s">
        <v>36</v>
      </c>
      <c r="B128" s="55" t="s">
        <v>36</v>
      </c>
      <c r="C128" s="55" t="s">
        <v>36</v>
      </c>
      <c r="D128" s="55" t="s">
        <v>36</v>
      </c>
      <c r="E128" s="55" t="s">
        <v>151</v>
      </c>
      <c r="F128" s="73">
        <v>100</v>
      </c>
      <c r="G128" s="73">
        <v>0</v>
      </c>
      <c r="H128" s="73">
        <v>100</v>
      </c>
      <c r="I128" s="73">
        <v>0</v>
      </c>
      <c r="J128" s="56">
        <v>0</v>
      </c>
      <c r="K128" s="57">
        <v>0</v>
      </c>
      <c r="L128" s="73">
        <v>0</v>
      </c>
      <c r="M128" s="56">
        <v>0</v>
      </c>
      <c r="N128" s="57">
        <f t="shared" si="1"/>
        <v>0</v>
      </c>
      <c r="O128" s="73">
        <v>0</v>
      </c>
      <c r="P128" s="73">
        <v>0</v>
      </c>
      <c r="Q128" s="73">
        <v>0</v>
      </c>
      <c r="R128" s="56">
        <v>0</v>
      </c>
      <c r="S128" s="57">
        <v>0</v>
      </c>
      <c r="T128" s="56">
        <v>0</v>
      </c>
    </row>
    <row r="129" spans="1:20" ht="19.5" customHeight="1">
      <c r="A129" s="55" t="s">
        <v>89</v>
      </c>
      <c r="B129" s="55" t="s">
        <v>94</v>
      </c>
      <c r="C129" s="55" t="s">
        <v>95</v>
      </c>
      <c r="D129" s="55" t="s">
        <v>152</v>
      </c>
      <c r="E129" s="55" t="s">
        <v>96</v>
      </c>
      <c r="F129" s="73">
        <v>100</v>
      </c>
      <c r="G129" s="73">
        <v>0</v>
      </c>
      <c r="H129" s="73">
        <v>100</v>
      </c>
      <c r="I129" s="73">
        <v>0</v>
      </c>
      <c r="J129" s="56">
        <v>0</v>
      </c>
      <c r="K129" s="57">
        <v>0</v>
      </c>
      <c r="L129" s="73">
        <v>0</v>
      </c>
      <c r="M129" s="56">
        <v>0</v>
      </c>
      <c r="N129" s="57">
        <f t="shared" si="1"/>
        <v>0</v>
      </c>
      <c r="O129" s="73">
        <v>0</v>
      </c>
      <c r="P129" s="73">
        <v>0</v>
      </c>
      <c r="Q129" s="73">
        <v>0</v>
      </c>
      <c r="R129" s="56">
        <v>0</v>
      </c>
      <c r="S129" s="57">
        <v>0</v>
      </c>
      <c r="T129" s="56">
        <v>0</v>
      </c>
    </row>
    <row r="130" spans="1:20" ht="19.5" customHeight="1">
      <c r="A130" s="55" t="s">
        <v>36</v>
      </c>
      <c r="B130" s="55" t="s">
        <v>36</v>
      </c>
      <c r="C130" s="55" t="s">
        <v>36</v>
      </c>
      <c r="D130" s="55" t="s">
        <v>36</v>
      </c>
      <c r="E130" s="55" t="s">
        <v>153</v>
      </c>
      <c r="F130" s="73">
        <v>194608.39</v>
      </c>
      <c r="G130" s="73">
        <v>7191.78</v>
      </c>
      <c r="H130" s="73">
        <v>3680.28</v>
      </c>
      <c r="I130" s="73">
        <v>0</v>
      </c>
      <c r="J130" s="56">
        <v>0</v>
      </c>
      <c r="K130" s="57">
        <v>183736.33</v>
      </c>
      <c r="L130" s="73">
        <v>0</v>
      </c>
      <c r="M130" s="56">
        <v>0</v>
      </c>
      <c r="N130" s="57">
        <f t="shared" si="1"/>
        <v>0</v>
      </c>
      <c r="O130" s="73">
        <v>0</v>
      </c>
      <c r="P130" s="73">
        <v>0</v>
      </c>
      <c r="Q130" s="73">
        <v>0</v>
      </c>
      <c r="R130" s="56">
        <v>0</v>
      </c>
      <c r="S130" s="57">
        <v>0</v>
      </c>
      <c r="T130" s="56">
        <v>0</v>
      </c>
    </row>
    <row r="131" spans="1:20" ht="19.5" customHeight="1">
      <c r="A131" s="55" t="s">
        <v>36</v>
      </c>
      <c r="B131" s="55" t="s">
        <v>36</v>
      </c>
      <c r="C131" s="55" t="s">
        <v>36</v>
      </c>
      <c r="D131" s="55" t="s">
        <v>36</v>
      </c>
      <c r="E131" s="55" t="s">
        <v>154</v>
      </c>
      <c r="F131" s="73">
        <v>194608.39</v>
      </c>
      <c r="G131" s="73">
        <v>7191.78</v>
      </c>
      <c r="H131" s="73">
        <v>3680.28</v>
      </c>
      <c r="I131" s="73">
        <v>0</v>
      </c>
      <c r="J131" s="56">
        <v>0</v>
      </c>
      <c r="K131" s="57">
        <v>183736.33</v>
      </c>
      <c r="L131" s="73">
        <v>0</v>
      </c>
      <c r="M131" s="56">
        <v>0</v>
      </c>
      <c r="N131" s="57">
        <f t="shared" si="1"/>
        <v>0</v>
      </c>
      <c r="O131" s="73">
        <v>0</v>
      </c>
      <c r="P131" s="73">
        <v>0</v>
      </c>
      <c r="Q131" s="73">
        <v>0</v>
      </c>
      <c r="R131" s="56">
        <v>0</v>
      </c>
      <c r="S131" s="57">
        <v>0</v>
      </c>
      <c r="T131" s="56">
        <v>0</v>
      </c>
    </row>
    <row r="132" spans="1:20" ht="19.5" customHeight="1">
      <c r="A132" s="55" t="s">
        <v>81</v>
      </c>
      <c r="B132" s="55" t="s">
        <v>82</v>
      </c>
      <c r="C132" s="55" t="s">
        <v>83</v>
      </c>
      <c r="D132" s="55" t="s">
        <v>155</v>
      </c>
      <c r="E132" s="55" t="s">
        <v>85</v>
      </c>
      <c r="F132" s="73">
        <v>1205.96</v>
      </c>
      <c r="G132" s="73">
        <v>0</v>
      </c>
      <c r="H132" s="73">
        <v>0</v>
      </c>
      <c r="I132" s="73">
        <v>0</v>
      </c>
      <c r="J132" s="56">
        <v>0</v>
      </c>
      <c r="K132" s="57">
        <v>1205.96</v>
      </c>
      <c r="L132" s="73">
        <v>0</v>
      </c>
      <c r="M132" s="56">
        <v>0</v>
      </c>
      <c r="N132" s="57">
        <f t="shared" si="1"/>
        <v>0</v>
      </c>
      <c r="O132" s="73">
        <v>0</v>
      </c>
      <c r="P132" s="73">
        <v>0</v>
      </c>
      <c r="Q132" s="73">
        <v>0</v>
      </c>
      <c r="R132" s="56">
        <v>0</v>
      </c>
      <c r="S132" s="57">
        <v>0</v>
      </c>
      <c r="T132" s="56">
        <v>0</v>
      </c>
    </row>
    <row r="133" spans="1:20" ht="19.5" customHeight="1">
      <c r="A133" s="55" t="s">
        <v>86</v>
      </c>
      <c r="B133" s="55" t="s">
        <v>87</v>
      </c>
      <c r="C133" s="55" t="s">
        <v>92</v>
      </c>
      <c r="D133" s="55" t="s">
        <v>155</v>
      </c>
      <c r="E133" s="55" t="s">
        <v>127</v>
      </c>
      <c r="F133" s="73">
        <v>164</v>
      </c>
      <c r="G133" s="73">
        <v>0</v>
      </c>
      <c r="H133" s="73">
        <v>7</v>
      </c>
      <c r="I133" s="73">
        <v>0</v>
      </c>
      <c r="J133" s="56">
        <v>0</v>
      </c>
      <c r="K133" s="57">
        <v>157</v>
      </c>
      <c r="L133" s="73">
        <v>0</v>
      </c>
      <c r="M133" s="56">
        <v>0</v>
      </c>
      <c r="N133" s="57">
        <f t="shared" si="1"/>
        <v>0</v>
      </c>
      <c r="O133" s="73">
        <v>0</v>
      </c>
      <c r="P133" s="73">
        <v>0</v>
      </c>
      <c r="Q133" s="73">
        <v>0</v>
      </c>
      <c r="R133" s="56">
        <v>0</v>
      </c>
      <c r="S133" s="57">
        <v>0</v>
      </c>
      <c r="T133" s="56">
        <v>0</v>
      </c>
    </row>
    <row r="134" spans="1:20" ht="19.5" customHeight="1">
      <c r="A134" s="55" t="s">
        <v>86</v>
      </c>
      <c r="B134" s="55" t="s">
        <v>87</v>
      </c>
      <c r="C134" s="55" t="s">
        <v>87</v>
      </c>
      <c r="D134" s="55" t="s">
        <v>155</v>
      </c>
      <c r="E134" s="55" t="s">
        <v>88</v>
      </c>
      <c r="F134" s="73">
        <v>5000</v>
      </c>
      <c r="G134" s="73">
        <v>0</v>
      </c>
      <c r="H134" s="73">
        <v>286.28</v>
      </c>
      <c r="I134" s="73">
        <v>0</v>
      </c>
      <c r="J134" s="56">
        <v>0</v>
      </c>
      <c r="K134" s="57">
        <v>4713.72</v>
      </c>
      <c r="L134" s="73">
        <v>0</v>
      </c>
      <c r="M134" s="56">
        <v>0</v>
      </c>
      <c r="N134" s="57">
        <f t="shared" si="1"/>
        <v>0</v>
      </c>
      <c r="O134" s="73">
        <v>0</v>
      </c>
      <c r="P134" s="73">
        <v>0</v>
      </c>
      <c r="Q134" s="73">
        <v>0</v>
      </c>
      <c r="R134" s="56">
        <v>0</v>
      </c>
      <c r="S134" s="57">
        <v>0</v>
      </c>
      <c r="T134" s="56">
        <v>0</v>
      </c>
    </row>
    <row r="135" spans="1:20" ht="19.5" customHeight="1">
      <c r="A135" s="55" t="s">
        <v>86</v>
      </c>
      <c r="B135" s="55" t="s">
        <v>87</v>
      </c>
      <c r="C135" s="55" t="s">
        <v>94</v>
      </c>
      <c r="D135" s="55" t="s">
        <v>155</v>
      </c>
      <c r="E135" s="55" t="s">
        <v>112</v>
      </c>
      <c r="F135" s="73">
        <v>1240</v>
      </c>
      <c r="G135" s="73">
        <v>0</v>
      </c>
      <c r="H135" s="73">
        <v>0</v>
      </c>
      <c r="I135" s="73">
        <v>0</v>
      </c>
      <c r="J135" s="56">
        <v>0</v>
      </c>
      <c r="K135" s="57">
        <v>1240</v>
      </c>
      <c r="L135" s="73">
        <v>0</v>
      </c>
      <c r="M135" s="56">
        <v>0</v>
      </c>
      <c r="N135" s="57">
        <f aca="true" t="shared" si="2" ref="N135:N141">SUM(O135:R135)</f>
        <v>0</v>
      </c>
      <c r="O135" s="73">
        <v>0</v>
      </c>
      <c r="P135" s="73">
        <v>0</v>
      </c>
      <c r="Q135" s="73">
        <v>0</v>
      </c>
      <c r="R135" s="56">
        <v>0</v>
      </c>
      <c r="S135" s="57">
        <v>0</v>
      </c>
      <c r="T135" s="56">
        <v>0</v>
      </c>
    </row>
    <row r="136" spans="1:20" ht="19.5" customHeight="1">
      <c r="A136" s="55" t="s">
        <v>89</v>
      </c>
      <c r="B136" s="55" t="s">
        <v>92</v>
      </c>
      <c r="C136" s="55" t="s">
        <v>92</v>
      </c>
      <c r="D136" s="55" t="s">
        <v>155</v>
      </c>
      <c r="E136" s="55" t="s">
        <v>143</v>
      </c>
      <c r="F136" s="73">
        <v>182010.77</v>
      </c>
      <c r="G136" s="73">
        <v>6712.12</v>
      </c>
      <c r="H136" s="73">
        <v>3387</v>
      </c>
      <c r="I136" s="73">
        <v>0</v>
      </c>
      <c r="J136" s="56">
        <v>0</v>
      </c>
      <c r="K136" s="57">
        <v>171911.65</v>
      </c>
      <c r="L136" s="73">
        <v>0</v>
      </c>
      <c r="M136" s="56">
        <v>0</v>
      </c>
      <c r="N136" s="57">
        <f t="shared" si="2"/>
        <v>0</v>
      </c>
      <c r="O136" s="73">
        <v>0</v>
      </c>
      <c r="P136" s="73">
        <v>0</v>
      </c>
      <c r="Q136" s="73">
        <v>0</v>
      </c>
      <c r="R136" s="56">
        <v>0</v>
      </c>
      <c r="S136" s="57">
        <v>0</v>
      </c>
      <c r="T136" s="56">
        <v>0</v>
      </c>
    </row>
    <row r="137" spans="1:20" ht="19.5" customHeight="1">
      <c r="A137" s="55" t="s">
        <v>89</v>
      </c>
      <c r="B137" s="55" t="s">
        <v>122</v>
      </c>
      <c r="C137" s="55" t="s">
        <v>128</v>
      </c>
      <c r="D137" s="55" t="s">
        <v>155</v>
      </c>
      <c r="E137" s="55" t="s">
        <v>129</v>
      </c>
      <c r="F137" s="73">
        <v>46.64</v>
      </c>
      <c r="G137" s="73">
        <v>46.64</v>
      </c>
      <c r="H137" s="73">
        <v>0</v>
      </c>
      <c r="I137" s="73">
        <v>0</v>
      </c>
      <c r="J137" s="56">
        <v>0</v>
      </c>
      <c r="K137" s="57">
        <v>0</v>
      </c>
      <c r="L137" s="73">
        <v>0</v>
      </c>
      <c r="M137" s="56">
        <v>0</v>
      </c>
      <c r="N137" s="57">
        <f t="shared" si="2"/>
        <v>0</v>
      </c>
      <c r="O137" s="73">
        <v>0</v>
      </c>
      <c r="P137" s="73">
        <v>0</v>
      </c>
      <c r="Q137" s="73">
        <v>0</v>
      </c>
      <c r="R137" s="56">
        <v>0</v>
      </c>
      <c r="S137" s="57">
        <v>0</v>
      </c>
      <c r="T137" s="56">
        <v>0</v>
      </c>
    </row>
    <row r="138" spans="1:20" ht="19.5" customHeight="1">
      <c r="A138" s="55" t="s">
        <v>89</v>
      </c>
      <c r="B138" s="55" t="s">
        <v>122</v>
      </c>
      <c r="C138" s="55" t="s">
        <v>95</v>
      </c>
      <c r="D138" s="55" t="s">
        <v>155</v>
      </c>
      <c r="E138" s="55" t="s">
        <v>145</v>
      </c>
      <c r="F138" s="73">
        <v>246.02</v>
      </c>
      <c r="G138" s="73">
        <v>246.02</v>
      </c>
      <c r="H138" s="73">
        <v>0</v>
      </c>
      <c r="I138" s="73">
        <v>0</v>
      </c>
      <c r="J138" s="56">
        <v>0</v>
      </c>
      <c r="K138" s="57">
        <v>0</v>
      </c>
      <c r="L138" s="73">
        <v>0</v>
      </c>
      <c r="M138" s="56">
        <v>0</v>
      </c>
      <c r="N138" s="57">
        <f t="shared" si="2"/>
        <v>0</v>
      </c>
      <c r="O138" s="73">
        <v>0</v>
      </c>
      <c r="P138" s="73">
        <v>0</v>
      </c>
      <c r="Q138" s="73">
        <v>0</v>
      </c>
      <c r="R138" s="56">
        <v>0</v>
      </c>
      <c r="S138" s="57">
        <v>0</v>
      </c>
      <c r="T138" s="56">
        <v>0</v>
      </c>
    </row>
    <row r="139" spans="1:20" ht="19.5" customHeight="1">
      <c r="A139" s="55" t="s">
        <v>89</v>
      </c>
      <c r="B139" s="55" t="s">
        <v>97</v>
      </c>
      <c r="C139" s="55" t="s">
        <v>92</v>
      </c>
      <c r="D139" s="55" t="s">
        <v>155</v>
      </c>
      <c r="E139" s="55" t="s">
        <v>114</v>
      </c>
      <c r="F139" s="73">
        <v>2020</v>
      </c>
      <c r="G139" s="73">
        <v>0</v>
      </c>
      <c r="H139" s="73">
        <v>0</v>
      </c>
      <c r="I139" s="73">
        <v>0</v>
      </c>
      <c r="J139" s="56">
        <v>0</v>
      </c>
      <c r="K139" s="57">
        <v>2020</v>
      </c>
      <c r="L139" s="73">
        <v>0</v>
      </c>
      <c r="M139" s="56">
        <v>0</v>
      </c>
      <c r="N139" s="57">
        <f t="shared" si="2"/>
        <v>0</v>
      </c>
      <c r="O139" s="73">
        <v>0</v>
      </c>
      <c r="P139" s="73">
        <v>0</v>
      </c>
      <c r="Q139" s="73">
        <v>0</v>
      </c>
      <c r="R139" s="56">
        <v>0</v>
      </c>
      <c r="S139" s="57">
        <v>0</v>
      </c>
      <c r="T139" s="56">
        <v>0</v>
      </c>
    </row>
    <row r="140" spans="1:20" ht="19.5" customHeight="1">
      <c r="A140" s="55" t="s">
        <v>89</v>
      </c>
      <c r="B140" s="55" t="s">
        <v>95</v>
      </c>
      <c r="C140" s="55" t="s">
        <v>90</v>
      </c>
      <c r="D140" s="55" t="s">
        <v>155</v>
      </c>
      <c r="E140" s="55" t="s">
        <v>130</v>
      </c>
      <c r="F140" s="73">
        <v>187</v>
      </c>
      <c r="G140" s="73">
        <v>187</v>
      </c>
      <c r="H140" s="73">
        <v>0</v>
      </c>
      <c r="I140" s="73">
        <v>0</v>
      </c>
      <c r="J140" s="56">
        <v>0</v>
      </c>
      <c r="K140" s="57">
        <v>0</v>
      </c>
      <c r="L140" s="73">
        <v>0</v>
      </c>
      <c r="M140" s="56">
        <v>0</v>
      </c>
      <c r="N140" s="57">
        <f t="shared" si="2"/>
        <v>0</v>
      </c>
      <c r="O140" s="73">
        <v>0</v>
      </c>
      <c r="P140" s="73">
        <v>0</v>
      </c>
      <c r="Q140" s="73">
        <v>0</v>
      </c>
      <c r="R140" s="56">
        <v>0</v>
      </c>
      <c r="S140" s="57">
        <v>0</v>
      </c>
      <c r="T140" s="56">
        <v>0</v>
      </c>
    </row>
    <row r="141" spans="1:20" ht="19.5" customHeight="1">
      <c r="A141" s="55" t="s">
        <v>100</v>
      </c>
      <c r="B141" s="55" t="s">
        <v>92</v>
      </c>
      <c r="C141" s="55" t="s">
        <v>90</v>
      </c>
      <c r="D141" s="55" t="s">
        <v>155</v>
      </c>
      <c r="E141" s="55" t="s">
        <v>101</v>
      </c>
      <c r="F141" s="73">
        <v>2488</v>
      </c>
      <c r="G141" s="73">
        <v>0</v>
      </c>
      <c r="H141" s="73">
        <v>0</v>
      </c>
      <c r="I141" s="73">
        <v>0</v>
      </c>
      <c r="J141" s="56">
        <v>0</v>
      </c>
      <c r="K141" s="57">
        <v>2488</v>
      </c>
      <c r="L141" s="73">
        <v>0</v>
      </c>
      <c r="M141" s="56">
        <v>0</v>
      </c>
      <c r="N141" s="57">
        <f t="shared" si="2"/>
        <v>0</v>
      </c>
      <c r="O141" s="73">
        <v>0</v>
      </c>
      <c r="P141" s="73">
        <v>0</v>
      </c>
      <c r="Q141" s="73">
        <v>0</v>
      </c>
      <c r="R141" s="56">
        <v>0</v>
      </c>
      <c r="S141" s="57">
        <v>0</v>
      </c>
      <c r="T141" s="56">
        <v>0</v>
      </c>
    </row>
  </sheetData>
  <sheetProtection/>
  <mergeCells count="22">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 right="0.59" top="0.98" bottom="0.98" header="0.51" footer="0.51"/>
  <pageSetup errors="blank" fitToHeight="1000" fitToWidth="1" horizontalDpi="600" verticalDpi="600" orientation="landscape" paperSize="9" scale="68"/>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141"/>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 min="13" max="16384" width="9" style="0" bestFit="1" customWidth="1"/>
  </cols>
  <sheetData>
    <row r="1" spans="1:10" ht="19.5" customHeight="1">
      <c r="A1" s="58"/>
      <c r="B1" s="151"/>
      <c r="C1" s="151"/>
      <c r="D1" s="151"/>
      <c r="E1" s="151"/>
      <c r="F1" s="151"/>
      <c r="G1" s="151"/>
      <c r="H1" s="151"/>
      <c r="I1" s="151"/>
      <c r="J1" s="167" t="s">
        <v>156</v>
      </c>
    </row>
    <row r="2" spans="1:10" ht="19.5" customHeight="1">
      <c r="A2" s="36" t="s">
        <v>157</v>
      </c>
      <c r="B2" s="36"/>
      <c r="C2" s="36"/>
      <c r="D2" s="36"/>
      <c r="E2" s="36"/>
      <c r="F2" s="36"/>
      <c r="G2" s="36"/>
      <c r="H2" s="36"/>
      <c r="I2" s="36"/>
      <c r="J2" s="36"/>
    </row>
    <row r="3" spans="1:10" ht="19.5" customHeight="1">
      <c r="A3" s="121" t="s">
        <v>2</v>
      </c>
      <c r="B3" s="121"/>
      <c r="C3" s="121"/>
      <c r="D3" s="121"/>
      <c r="E3" s="121"/>
      <c r="F3" s="152"/>
      <c r="G3" s="152"/>
      <c r="H3" s="152"/>
      <c r="I3" s="152"/>
      <c r="J3" s="39" t="s">
        <v>3</v>
      </c>
    </row>
    <row r="4" spans="1:10" ht="19.5" customHeight="1">
      <c r="A4" s="153" t="s">
        <v>55</v>
      </c>
      <c r="B4" s="154"/>
      <c r="C4" s="154"/>
      <c r="D4" s="154"/>
      <c r="E4" s="155"/>
      <c r="F4" s="156" t="s">
        <v>56</v>
      </c>
      <c r="G4" s="157" t="s">
        <v>158</v>
      </c>
      <c r="H4" s="158" t="s">
        <v>159</v>
      </c>
      <c r="I4" s="158" t="s">
        <v>160</v>
      </c>
      <c r="J4" s="163" t="s">
        <v>161</v>
      </c>
    </row>
    <row r="5" spans="1:10" ht="19.5" customHeight="1">
      <c r="A5" s="153" t="s">
        <v>66</v>
      </c>
      <c r="B5" s="154"/>
      <c r="C5" s="155"/>
      <c r="D5" s="159" t="s">
        <v>67</v>
      </c>
      <c r="E5" s="160" t="s">
        <v>162</v>
      </c>
      <c r="F5" s="157"/>
      <c r="G5" s="157"/>
      <c r="H5" s="158"/>
      <c r="I5" s="158"/>
      <c r="J5" s="163"/>
    </row>
    <row r="6" spans="1:10" ht="15" customHeight="1">
      <c r="A6" s="161" t="s">
        <v>76</v>
      </c>
      <c r="B6" s="161" t="s">
        <v>77</v>
      </c>
      <c r="C6" s="162" t="s">
        <v>78</v>
      </c>
      <c r="D6" s="163"/>
      <c r="E6" s="164"/>
      <c r="F6" s="157"/>
      <c r="G6" s="157"/>
      <c r="H6" s="158"/>
      <c r="I6" s="158"/>
      <c r="J6" s="163"/>
    </row>
    <row r="7" spans="1:10" ht="19.5" customHeight="1">
      <c r="A7" s="165" t="s">
        <v>36</v>
      </c>
      <c r="B7" s="165" t="s">
        <v>36</v>
      </c>
      <c r="C7" s="165" t="s">
        <v>36</v>
      </c>
      <c r="D7" s="166" t="s">
        <v>36</v>
      </c>
      <c r="E7" s="166" t="s">
        <v>56</v>
      </c>
      <c r="F7" s="140">
        <f aca="true" t="shared" si="0" ref="F7:F70">SUM(G7:J7)</f>
        <v>664269.19</v>
      </c>
      <c r="G7" s="140">
        <v>256943.3</v>
      </c>
      <c r="H7" s="140">
        <v>407325.89</v>
      </c>
      <c r="I7" s="140">
        <v>0</v>
      </c>
      <c r="J7" s="168">
        <v>0</v>
      </c>
    </row>
    <row r="8" spans="1:10" ht="19.5" customHeight="1">
      <c r="A8" s="165" t="s">
        <v>36</v>
      </c>
      <c r="B8" s="165" t="s">
        <v>36</v>
      </c>
      <c r="C8" s="165" t="s">
        <v>36</v>
      </c>
      <c r="D8" s="166" t="s">
        <v>36</v>
      </c>
      <c r="E8" s="166" t="s">
        <v>79</v>
      </c>
      <c r="F8" s="140">
        <f t="shared" si="0"/>
        <v>1734.7800000000002</v>
      </c>
      <c r="G8" s="140">
        <v>1305.15</v>
      </c>
      <c r="H8" s="140">
        <v>429.63</v>
      </c>
      <c r="I8" s="140">
        <v>0</v>
      </c>
      <c r="J8" s="168">
        <v>0</v>
      </c>
    </row>
    <row r="9" spans="1:10" ht="19.5" customHeight="1">
      <c r="A9" s="165" t="s">
        <v>36</v>
      </c>
      <c r="B9" s="165" t="s">
        <v>36</v>
      </c>
      <c r="C9" s="165" t="s">
        <v>36</v>
      </c>
      <c r="D9" s="166" t="s">
        <v>36</v>
      </c>
      <c r="E9" s="166" t="s">
        <v>80</v>
      </c>
      <c r="F9" s="140">
        <f t="shared" si="0"/>
        <v>1734.7800000000002</v>
      </c>
      <c r="G9" s="140">
        <v>1305.15</v>
      </c>
      <c r="H9" s="140">
        <v>429.63</v>
      </c>
      <c r="I9" s="140">
        <v>0</v>
      </c>
      <c r="J9" s="168">
        <v>0</v>
      </c>
    </row>
    <row r="10" spans="1:10" ht="19.5" customHeight="1">
      <c r="A10" s="165" t="s">
        <v>81</v>
      </c>
      <c r="B10" s="165" t="s">
        <v>82</v>
      </c>
      <c r="C10" s="165" t="s">
        <v>83</v>
      </c>
      <c r="D10" s="166" t="s">
        <v>84</v>
      </c>
      <c r="E10" s="166" t="s">
        <v>85</v>
      </c>
      <c r="F10" s="140">
        <f t="shared" si="0"/>
        <v>1.26</v>
      </c>
      <c r="G10" s="140">
        <v>1.26</v>
      </c>
      <c r="H10" s="140">
        <v>0</v>
      </c>
      <c r="I10" s="140">
        <v>0</v>
      </c>
      <c r="J10" s="168">
        <v>0</v>
      </c>
    </row>
    <row r="11" spans="1:10" ht="19.5" customHeight="1">
      <c r="A11" s="165" t="s">
        <v>86</v>
      </c>
      <c r="B11" s="165" t="s">
        <v>87</v>
      </c>
      <c r="C11" s="165" t="s">
        <v>87</v>
      </c>
      <c r="D11" s="166" t="s">
        <v>84</v>
      </c>
      <c r="E11" s="166" t="s">
        <v>88</v>
      </c>
      <c r="F11" s="140">
        <f t="shared" si="0"/>
        <v>124.29</v>
      </c>
      <c r="G11" s="140">
        <v>124.29</v>
      </c>
      <c r="H11" s="140">
        <v>0</v>
      </c>
      <c r="I11" s="140">
        <v>0</v>
      </c>
      <c r="J11" s="168">
        <v>0</v>
      </c>
    </row>
    <row r="12" spans="1:10" ht="19.5" customHeight="1">
      <c r="A12" s="165" t="s">
        <v>89</v>
      </c>
      <c r="B12" s="165" t="s">
        <v>90</v>
      </c>
      <c r="C12" s="165" t="s">
        <v>90</v>
      </c>
      <c r="D12" s="166" t="s">
        <v>84</v>
      </c>
      <c r="E12" s="166" t="s">
        <v>91</v>
      </c>
      <c r="F12" s="140">
        <f t="shared" si="0"/>
        <v>894.43</v>
      </c>
      <c r="G12" s="140">
        <v>894.43</v>
      </c>
      <c r="H12" s="140">
        <v>0</v>
      </c>
      <c r="I12" s="140">
        <v>0</v>
      </c>
      <c r="J12" s="168">
        <v>0</v>
      </c>
    </row>
    <row r="13" spans="1:10" ht="19.5" customHeight="1">
      <c r="A13" s="165" t="s">
        <v>89</v>
      </c>
      <c r="B13" s="165" t="s">
        <v>90</v>
      </c>
      <c r="C13" s="165" t="s">
        <v>92</v>
      </c>
      <c r="D13" s="166" t="s">
        <v>84</v>
      </c>
      <c r="E13" s="166" t="s">
        <v>93</v>
      </c>
      <c r="F13" s="140">
        <f t="shared" si="0"/>
        <v>435.23</v>
      </c>
      <c r="G13" s="140">
        <v>107.6</v>
      </c>
      <c r="H13" s="140">
        <v>327.63</v>
      </c>
      <c r="I13" s="140">
        <v>0</v>
      </c>
      <c r="J13" s="168">
        <v>0</v>
      </c>
    </row>
    <row r="14" spans="1:10" ht="19.5" customHeight="1">
      <c r="A14" s="165" t="s">
        <v>89</v>
      </c>
      <c r="B14" s="165" t="s">
        <v>94</v>
      </c>
      <c r="C14" s="165" t="s">
        <v>95</v>
      </c>
      <c r="D14" s="166" t="s">
        <v>84</v>
      </c>
      <c r="E14" s="166" t="s">
        <v>96</v>
      </c>
      <c r="F14" s="140">
        <f t="shared" si="0"/>
        <v>102</v>
      </c>
      <c r="G14" s="140">
        <v>0</v>
      </c>
      <c r="H14" s="140">
        <v>102</v>
      </c>
      <c r="I14" s="140">
        <v>0</v>
      </c>
      <c r="J14" s="168">
        <v>0</v>
      </c>
    </row>
    <row r="15" spans="1:10" ht="19.5" customHeight="1">
      <c r="A15" s="165" t="s">
        <v>89</v>
      </c>
      <c r="B15" s="165" t="s">
        <v>97</v>
      </c>
      <c r="C15" s="165" t="s">
        <v>90</v>
      </c>
      <c r="D15" s="166" t="s">
        <v>84</v>
      </c>
      <c r="E15" s="166" t="s">
        <v>98</v>
      </c>
      <c r="F15" s="140">
        <f t="shared" si="0"/>
        <v>70.19</v>
      </c>
      <c r="G15" s="140">
        <v>70.19</v>
      </c>
      <c r="H15" s="140">
        <v>0</v>
      </c>
      <c r="I15" s="140">
        <v>0</v>
      </c>
      <c r="J15" s="168">
        <v>0</v>
      </c>
    </row>
    <row r="16" spans="1:10" ht="19.5" customHeight="1">
      <c r="A16" s="165" t="s">
        <v>89</v>
      </c>
      <c r="B16" s="165" t="s">
        <v>97</v>
      </c>
      <c r="C16" s="165" t="s">
        <v>83</v>
      </c>
      <c r="D16" s="166" t="s">
        <v>84</v>
      </c>
      <c r="E16" s="166" t="s">
        <v>99</v>
      </c>
      <c r="F16" s="140">
        <f t="shared" si="0"/>
        <v>13.8</v>
      </c>
      <c r="G16" s="140">
        <v>13.8</v>
      </c>
      <c r="H16" s="140">
        <v>0</v>
      </c>
      <c r="I16" s="140">
        <v>0</v>
      </c>
      <c r="J16" s="168">
        <v>0</v>
      </c>
    </row>
    <row r="17" spans="1:10" ht="19.5" customHeight="1">
      <c r="A17" s="165" t="s">
        <v>100</v>
      </c>
      <c r="B17" s="165" t="s">
        <v>92</v>
      </c>
      <c r="C17" s="165" t="s">
        <v>90</v>
      </c>
      <c r="D17" s="166" t="s">
        <v>84</v>
      </c>
      <c r="E17" s="166" t="s">
        <v>101</v>
      </c>
      <c r="F17" s="140">
        <f t="shared" si="0"/>
        <v>93.58</v>
      </c>
      <c r="G17" s="140">
        <v>93.58</v>
      </c>
      <c r="H17" s="140">
        <v>0</v>
      </c>
      <c r="I17" s="140">
        <v>0</v>
      </c>
      <c r="J17" s="168">
        <v>0</v>
      </c>
    </row>
    <row r="18" spans="1:10" ht="19.5" customHeight="1">
      <c r="A18" s="165" t="s">
        <v>36</v>
      </c>
      <c r="B18" s="165" t="s">
        <v>36</v>
      </c>
      <c r="C18" s="165" t="s">
        <v>36</v>
      </c>
      <c r="D18" s="166" t="s">
        <v>36</v>
      </c>
      <c r="E18" s="166" t="s">
        <v>102</v>
      </c>
      <c r="F18" s="140">
        <f t="shared" si="0"/>
        <v>4521.77</v>
      </c>
      <c r="G18" s="140">
        <v>2856.88</v>
      </c>
      <c r="H18" s="140">
        <v>1664.89</v>
      </c>
      <c r="I18" s="140">
        <v>0</v>
      </c>
      <c r="J18" s="168">
        <v>0</v>
      </c>
    </row>
    <row r="19" spans="1:10" ht="19.5" customHeight="1">
      <c r="A19" s="165" t="s">
        <v>36</v>
      </c>
      <c r="B19" s="165" t="s">
        <v>36</v>
      </c>
      <c r="C19" s="165" t="s">
        <v>36</v>
      </c>
      <c r="D19" s="166" t="s">
        <v>36</v>
      </c>
      <c r="E19" s="166" t="s">
        <v>103</v>
      </c>
      <c r="F19" s="140">
        <f t="shared" si="0"/>
        <v>4521.77</v>
      </c>
      <c r="G19" s="140">
        <v>2856.88</v>
      </c>
      <c r="H19" s="140">
        <v>1664.89</v>
      </c>
      <c r="I19" s="140">
        <v>0</v>
      </c>
      <c r="J19" s="168">
        <v>0</v>
      </c>
    </row>
    <row r="20" spans="1:10" ht="19.5" customHeight="1">
      <c r="A20" s="165" t="s">
        <v>81</v>
      </c>
      <c r="B20" s="165" t="s">
        <v>83</v>
      </c>
      <c r="C20" s="165" t="s">
        <v>92</v>
      </c>
      <c r="D20" s="166" t="s">
        <v>104</v>
      </c>
      <c r="E20" s="166" t="s">
        <v>105</v>
      </c>
      <c r="F20" s="140">
        <f t="shared" si="0"/>
        <v>4371.88</v>
      </c>
      <c r="G20" s="140">
        <v>2831.88</v>
      </c>
      <c r="H20" s="140">
        <v>1540</v>
      </c>
      <c r="I20" s="140">
        <v>0</v>
      </c>
      <c r="J20" s="168">
        <v>0</v>
      </c>
    </row>
    <row r="21" spans="1:10" ht="19.5" customHeight="1">
      <c r="A21" s="165" t="s">
        <v>81</v>
      </c>
      <c r="B21" s="165" t="s">
        <v>82</v>
      </c>
      <c r="C21" s="165" t="s">
        <v>83</v>
      </c>
      <c r="D21" s="166" t="s">
        <v>104</v>
      </c>
      <c r="E21" s="166" t="s">
        <v>85</v>
      </c>
      <c r="F21" s="140">
        <f t="shared" si="0"/>
        <v>25</v>
      </c>
      <c r="G21" s="140">
        <v>25</v>
      </c>
      <c r="H21" s="140">
        <v>0</v>
      </c>
      <c r="I21" s="140">
        <v>0</v>
      </c>
      <c r="J21" s="168">
        <v>0</v>
      </c>
    </row>
    <row r="22" spans="1:10" ht="19.5" customHeight="1">
      <c r="A22" s="165" t="s">
        <v>89</v>
      </c>
      <c r="B22" s="165" t="s">
        <v>94</v>
      </c>
      <c r="C22" s="165" t="s">
        <v>90</v>
      </c>
      <c r="D22" s="166" t="s">
        <v>104</v>
      </c>
      <c r="E22" s="166" t="s">
        <v>106</v>
      </c>
      <c r="F22" s="140">
        <f t="shared" si="0"/>
        <v>124.89</v>
      </c>
      <c r="G22" s="140">
        <v>0</v>
      </c>
      <c r="H22" s="140">
        <v>124.89</v>
      </c>
      <c r="I22" s="140">
        <v>0</v>
      </c>
      <c r="J22" s="168">
        <v>0</v>
      </c>
    </row>
    <row r="23" spans="1:10" ht="19.5" customHeight="1">
      <c r="A23" s="165" t="s">
        <v>36</v>
      </c>
      <c r="B23" s="165" t="s">
        <v>36</v>
      </c>
      <c r="C23" s="165" t="s">
        <v>36</v>
      </c>
      <c r="D23" s="166" t="s">
        <v>36</v>
      </c>
      <c r="E23" s="166" t="s">
        <v>107</v>
      </c>
      <c r="F23" s="140">
        <f t="shared" si="0"/>
        <v>57081.759999999995</v>
      </c>
      <c r="G23" s="140">
        <v>19517.59</v>
      </c>
      <c r="H23" s="140">
        <v>37564.17</v>
      </c>
      <c r="I23" s="140">
        <v>0</v>
      </c>
      <c r="J23" s="168">
        <v>0</v>
      </c>
    </row>
    <row r="24" spans="1:10" ht="19.5" customHeight="1">
      <c r="A24" s="165" t="s">
        <v>36</v>
      </c>
      <c r="B24" s="165" t="s">
        <v>36</v>
      </c>
      <c r="C24" s="165" t="s">
        <v>36</v>
      </c>
      <c r="D24" s="166" t="s">
        <v>36</v>
      </c>
      <c r="E24" s="166" t="s">
        <v>108</v>
      </c>
      <c r="F24" s="140">
        <f t="shared" si="0"/>
        <v>1035</v>
      </c>
      <c r="G24" s="140">
        <v>0</v>
      </c>
      <c r="H24" s="140">
        <v>1035</v>
      </c>
      <c r="I24" s="140">
        <v>0</v>
      </c>
      <c r="J24" s="168">
        <v>0</v>
      </c>
    </row>
    <row r="25" spans="1:10" ht="19.5" customHeight="1">
      <c r="A25" s="165" t="s">
        <v>89</v>
      </c>
      <c r="B25" s="165" t="s">
        <v>94</v>
      </c>
      <c r="C25" s="165" t="s">
        <v>90</v>
      </c>
      <c r="D25" s="166" t="s">
        <v>109</v>
      </c>
      <c r="E25" s="166" t="s">
        <v>106</v>
      </c>
      <c r="F25" s="140">
        <f t="shared" si="0"/>
        <v>975</v>
      </c>
      <c r="G25" s="140">
        <v>0</v>
      </c>
      <c r="H25" s="140">
        <v>975</v>
      </c>
      <c r="I25" s="140">
        <v>0</v>
      </c>
      <c r="J25" s="168">
        <v>0</v>
      </c>
    </row>
    <row r="26" spans="1:10" ht="19.5" customHeight="1">
      <c r="A26" s="165" t="s">
        <v>89</v>
      </c>
      <c r="B26" s="165" t="s">
        <v>94</v>
      </c>
      <c r="C26" s="165" t="s">
        <v>95</v>
      </c>
      <c r="D26" s="166" t="s">
        <v>109</v>
      </c>
      <c r="E26" s="166" t="s">
        <v>96</v>
      </c>
      <c r="F26" s="140">
        <f t="shared" si="0"/>
        <v>60</v>
      </c>
      <c r="G26" s="140">
        <v>0</v>
      </c>
      <c r="H26" s="140">
        <v>60</v>
      </c>
      <c r="I26" s="140">
        <v>0</v>
      </c>
      <c r="J26" s="168">
        <v>0</v>
      </c>
    </row>
    <row r="27" spans="1:10" ht="19.5" customHeight="1">
      <c r="A27" s="165" t="s">
        <v>36</v>
      </c>
      <c r="B27" s="165" t="s">
        <v>36</v>
      </c>
      <c r="C27" s="165" t="s">
        <v>36</v>
      </c>
      <c r="D27" s="166" t="s">
        <v>36</v>
      </c>
      <c r="E27" s="166" t="s">
        <v>110</v>
      </c>
      <c r="F27" s="140">
        <f t="shared" si="0"/>
        <v>1616.02</v>
      </c>
      <c r="G27" s="140">
        <v>147.75</v>
      </c>
      <c r="H27" s="140">
        <v>1468.27</v>
      </c>
      <c r="I27" s="140">
        <v>0</v>
      </c>
      <c r="J27" s="168">
        <v>0</v>
      </c>
    </row>
    <row r="28" spans="1:10" ht="19.5" customHeight="1">
      <c r="A28" s="165" t="s">
        <v>81</v>
      </c>
      <c r="B28" s="165" t="s">
        <v>82</v>
      </c>
      <c r="C28" s="165" t="s">
        <v>83</v>
      </c>
      <c r="D28" s="166" t="s">
        <v>111</v>
      </c>
      <c r="E28" s="166" t="s">
        <v>85</v>
      </c>
      <c r="F28" s="140">
        <f t="shared" si="0"/>
        <v>4</v>
      </c>
      <c r="G28" s="140">
        <v>4</v>
      </c>
      <c r="H28" s="140">
        <v>0</v>
      </c>
      <c r="I28" s="140">
        <v>0</v>
      </c>
      <c r="J28" s="168">
        <v>0</v>
      </c>
    </row>
    <row r="29" spans="1:10" ht="19.5" customHeight="1">
      <c r="A29" s="165" t="s">
        <v>86</v>
      </c>
      <c r="B29" s="165" t="s">
        <v>87</v>
      </c>
      <c r="C29" s="165" t="s">
        <v>87</v>
      </c>
      <c r="D29" s="166" t="s">
        <v>111</v>
      </c>
      <c r="E29" s="166" t="s">
        <v>88</v>
      </c>
      <c r="F29" s="140">
        <f t="shared" si="0"/>
        <v>11.6</v>
      </c>
      <c r="G29" s="140">
        <v>11.6</v>
      </c>
      <c r="H29" s="140">
        <v>0</v>
      </c>
      <c r="I29" s="140">
        <v>0</v>
      </c>
      <c r="J29" s="168">
        <v>0</v>
      </c>
    </row>
    <row r="30" spans="1:10" ht="19.5" customHeight="1">
      <c r="A30" s="165" t="s">
        <v>86</v>
      </c>
      <c r="B30" s="165" t="s">
        <v>87</v>
      </c>
      <c r="C30" s="165" t="s">
        <v>94</v>
      </c>
      <c r="D30" s="166" t="s">
        <v>111</v>
      </c>
      <c r="E30" s="166" t="s">
        <v>112</v>
      </c>
      <c r="F30" s="140">
        <f t="shared" si="0"/>
        <v>4.64</v>
      </c>
      <c r="G30" s="140">
        <v>4.64</v>
      </c>
      <c r="H30" s="140">
        <v>0</v>
      </c>
      <c r="I30" s="140">
        <v>0</v>
      </c>
      <c r="J30" s="168">
        <v>0</v>
      </c>
    </row>
    <row r="31" spans="1:10" ht="19.5" customHeight="1">
      <c r="A31" s="165" t="s">
        <v>89</v>
      </c>
      <c r="B31" s="165" t="s">
        <v>90</v>
      </c>
      <c r="C31" s="165" t="s">
        <v>83</v>
      </c>
      <c r="D31" s="166" t="s">
        <v>111</v>
      </c>
      <c r="E31" s="166" t="s">
        <v>113</v>
      </c>
      <c r="F31" s="140">
        <f t="shared" si="0"/>
        <v>213.73000000000002</v>
      </c>
      <c r="G31" s="140">
        <v>90.33</v>
      </c>
      <c r="H31" s="140">
        <v>123.4</v>
      </c>
      <c r="I31" s="140">
        <v>0</v>
      </c>
      <c r="J31" s="168">
        <v>0</v>
      </c>
    </row>
    <row r="32" spans="1:10" ht="19.5" customHeight="1">
      <c r="A32" s="165" t="s">
        <v>89</v>
      </c>
      <c r="B32" s="165" t="s">
        <v>94</v>
      </c>
      <c r="C32" s="165" t="s">
        <v>90</v>
      </c>
      <c r="D32" s="166" t="s">
        <v>111</v>
      </c>
      <c r="E32" s="166" t="s">
        <v>106</v>
      </c>
      <c r="F32" s="140">
        <f t="shared" si="0"/>
        <v>1340.43</v>
      </c>
      <c r="G32" s="140">
        <v>25</v>
      </c>
      <c r="H32" s="140">
        <v>1315.43</v>
      </c>
      <c r="I32" s="140">
        <v>0</v>
      </c>
      <c r="J32" s="168">
        <v>0</v>
      </c>
    </row>
    <row r="33" spans="1:10" ht="19.5" customHeight="1">
      <c r="A33" s="165" t="s">
        <v>89</v>
      </c>
      <c r="B33" s="165" t="s">
        <v>94</v>
      </c>
      <c r="C33" s="165" t="s">
        <v>95</v>
      </c>
      <c r="D33" s="166" t="s">
        <v>111</v>
      </c>
      <c r="E33" s="166" t="s">
        <v>96</v>
      </c>
      <c r="F33" s="140">
        <f t="shared" si="0"/>
        <v>29.44</v>
      </c>
      <c r="G33" s="140">
        <v>0</v>
      </c>
      <c r="H33" s="140">
        <v>29.44</v>
      </c>
      <c r="I33" s="140">
        <v>0</v>
      </c>
      <c r="J33" s="168">
        <v>0</v>
      </c>
    </row>
    <row r="34" spans="1:10" ht="19.5" customHeight="1">
      <c r="A34" s="165" t="s">
        <v>89</v>
      </c>
      <c r="B34" s="165" t="s">
        <v>97</v>
      </c>
      <c r="C34" s="165" t="s">
        <v>92</v>
      </c>
      <c r="D34" s="166" t="s">
        <v>111</v>
      </c>
      <c r="E34" s="166" t="s">
        <v>114</v>
      </c>
      <c r="F34" s="140">
        <f t="shared" si="0"/>
        <v>5.22</v>
      </c>
      <c r="G34" s="140">
        <v>5.22</v>
      </c>
      <c r="H34" s="140">
        <v>0</v>
      </c>
      <c r="I34" s="140">
        <v>0</v>
      </c>
      <c r="J34" s="168">
        <v>0</v>
      </c>
    </row>
    <row r="35" spans="1:10" ht="19.5" customHeight="1">
      <c r="A35" s="165" t="s">
        <v>100</v>
      </c>
      <c r="B35" s="165" t="s">
        <v>92</v>
      </c>
      <c r="C35" s="165" t="s">
        <v>90</v>
      </c>
      <c r="D35" s="166" t="s">
        <v>111</v>
      </c>
      <c r="E35" s="166" t="s">
        <v>101</v>
      </c>
      <c r="F35" s="140">
        <f t="shared" si="0"/>
        <v>6.96</v>
      </c>
      <c r="G35" s="140">
        <v>6.96</v>
      </c>
      <c r="H35" s="140">
        <v>0</v>
      </c>
      <c r="I35" s="140">
        <v>0</v>
      </c>
      <c r="J35" s="168">
        <v>0</v>
      </c>
    </row>
    <row r="36" spans="1:10" ht="19.5" customHeight="1">
      <c r="A36" s="165" t="s">
        <v>36</v>
      </c>
      <c r="B36" s="165" t="s">
        <v>36</v>
      </c>
      <c r="C36" s="165" t="s">
        <v>36</v>
      </c>
      <c r="D36" s="166" t="s">
        <v>36</v>
      </c>
      <c r="E36" s="166" t="s">
        <v>115</v>
      </c>
      <c r="F36" s="140">
        <f t="shared" si="0"/>
        <v>8581.279999999999</v>
      </c>
      <c r="G36" s="140">
        <v>3074.29</v>
      </c>
      <c r="H36" s="140">
        <v>5506.99</v>
      </c>
      <c r="I36" s="140">
        <v>0</v>
      </c>
      <c r="J36" s="168">
        <v>0</v>
      </c>
    </row>
    <row r="37" spans="1:10" ht="19.5" customHeight="1">
      <c r="A37" s="165" t="s">
        <v>81</v>
      </c>
      <c r="B37" s="165" t="s">
        <v>82</v>
      </c>
      <c r="C37" s="165" t="s">
        <v>83</v>
      </c>
      <c r="D37" s="166" t="s">
        <v>116</v>
      </c>
      <c r="E37" s="166" t="s">
        <v>85</v>
      </c>
      <c r="F37" s="140">
        <f t="shared" si="0"/>
        <v>5</v>
      </c>
      <c r="G37" s="140">
        <v>5</v>
      </c>
      <c r="H37" s="140">
        <v>0</v>
      </c>
      <c r="I37" s="140">
        <v>0</v>
      </c>
      <c r="J37" s="168">
        <v>0</v>
      </c>
    </row>
    <row r="38" spans="1:10" ht="19.5" customHeight="1">
      <c r="A38" s="165" t="s">
        <v>117</v>
      </c>
      <c r="B38" s="165" t="s">
        <v>92</v>
      </c>
      <c r="C38" s="165" t="s">
        <v>94</v>
      </c>
      <c r="D38" s="166" t="s">
        <v>116</v>
      </c>
      <c r="E38" s="166" t="s">
        <v>118</v>
      </c>
      <c r="F38" s="140">
        <f t="shared" si="0"/>
        <v>41.46</v>
      </c>
      <c r="G38" s="140">
        <v>0</v>
      </c>
      <c r="H38" s="140">
        <v>41.46</v>
      </c>
      <c r="I38" s="140">
        <v>0</v>
      </c>
      <c r="J38" s="168">
        <v>0</v>
      </c>
    </row>
    <row r="39" spans="1:10" ht="19.5" customHeight="1">
      <c r="A39" s="165" t="s">
        <v>117</v>
      </c>
      <c r="B39" s="165" t="s">
        <v>92</v>
      </c>
      <c r="C39" s="165" t="s">
        <v>95</v>
      </c>
      <c r="D39" s="166" t="s">
        <v>116</v>
      </c>
      <c r="E39" s="166" t="s">
        <v>119</v>
      </c>
      <c r="F39" s="140">
        <f t="shared" si="0"/>
        <v>6.01</v>
      </c>
      <c r="G39" s="140">
        <v>0</v>
      </c>
      <c r="H39" s="140">
        <v>6.01</v>
      </c>
      <c r="I39" s="140">
        <v>0</v>
      </c>
      <c r="J39" s="168">
        <v>0</v>
      </c>
    </row>
    <row r="40" spans="1:10" ht="19.5" customHeight="1">
      <c r="A40" s="165" t="s">
        <v>117</v>
      </c>
      <c r="B40" s="165" t="s">
        <v>83</v>
      </c>
      <c r="C40" s="165" t="s">
        <v>90</v>
      </c>
      <c r="D40" s="166" t="s">
        <v>116</v>
      </c>
      <c r="E40" s="166" t="s">
        <v>120</v>
      </c>
      <c r="F40" s="140">
        <f t="shared" si="0"/>
        <v>2537.48</v>
      </c>
      <c r="G40" s="140">
        <v>2231.21</v>
      </c>
      <c r="H40" s="140">
        <v>306.27</v>
      </c>
      <c r="I40" s="140">
        <v>0</v>
      </c>
      <c r="J40" s="168">
        <v>0</v>
      </c>
    </row>
    <row r="41" spans="1:10" ht="19.5" customHeight="1">
      <c r="A41" s="165" t="s">
        <v>117</v>
      </c>
      <c r="B41" s="165" t="s">
        <v>83</v>
      </c>
      <c r="C41" s="165" t="s">
        <v>92</v>
      </c>
      <c r="D41" s="166" t="s">
        <v>116</v>
      </c>
      <c r="E41" s="166" t="s">
        <v>121</v>
      </c>
      <c r="F41" s="140">
        <f t="shared" si="0"/>
        <v>2744.87</v>
      </c>
      <c r="G41" s="140">
        <v>23</v>
      </c>
      <c r="H41" s="140">
        <v>2721.87</v>
      </c>
      <c r="I41" s="140">
        <v>0</v>
      </c>
      <c r="J41" s="168">
        <v>0</v>
      </c>
    </row>
    <row r="42" spans="1:10" ht="19.5" customHeight="1">
      <c r="A42" s="165" t="s">
        <v>117</v>
      </c>
      <c r="B42" s="165" t="s">
        <v>122</v>
      </c>
      <c r="C42" s="165" t="s">
        <v>92</v>
      </c>
      <c r="D42" s="166" t="s">
        <v>116</v>
      </c>
      <c r="E42" s="166" t="s">
        <v>123</v>
      </c>
      <c r="F42" s="140">
        <f t="shared" si="0"/>
        <v>481.66</v>
      </c>
      <c r="G42" s="140">
        <v>0</v>
      </c>
      <c r="H42" s="140">
        <v>481.66</v>
      </c>
      <c r="I42" s="140">
        <v>0</v>
      </c>
      <c r="J42" s="168">
        <v>0</v>
      </c>
    </row>
    <row r="43" spans="1:10" ht="19.5" customHeight="1">
      <c r="A43" s="165" t="s">
        <v>117</v>
      </c>
      <c r="B43" s="165" t="s">
        <v>122</v>
      </c>
      <c r="C43" s="165" t="s">
        <v>122</v>
      </c>
      <c r="D43" s="166" t="s">
        <v>116</v>
      </c>
      <c r="E43" s="166" t="s">
        <v>124</v>
      </c>
      <c r="F43" s="140">
        <f t="shared" si="0"/>
        <v>274.1</v>
      </c>
      <c r="G43" s="140">
        <v>0</v>
      </c>
      <c r="H43" s="140">
        <v>274.1</v>
      </c>
      <c r="I43" s="140">
        <v>0</v>
      </c>
      <c r="J43" s="168">
        <v>0</v>
      </c>
    </row>
    <row r="44" spans="1:10" ht="19.5" customHeight="1">
      <c r="A44" s="165" t="s">
        <v>117</v>
      </c>
      <c r="B44" s="165" t="s">
        <v>87</v>
      </c>
      <c r="C44" s="165" t="s">
        <v>83</v>
      </c>
      <c r="D44" s="166" t="s">
        <v>116</v>
      </c>
      <c r="E44" s="166" t="s">
        <v>125</v>
      </c>
      <c r="F44" s="140">
        <f t="shared" si="0"/>
        <v>65.66</v>
      </c>
      <c r="G44" s="140">
        <v>0</v>
      </c>
      <c r="H44" s="140">
        <v>65.66</v>
      </c>
      <c r="I44" s="140">
        <v>0</v>
      </c>
      <c r="J44" s="168">
        <v>0</v>
      </c>
    </row>
    <row r="45" spans="1:10" ht="19.5" customHeight="1">
      <c r="A45" s="165" t="s">
        <v>117</v>
      </c>
      <c r="B45" s="165" t="s">
        <v>95</v>
      </c>
      <c r="C45" s="165" t="s">
        <v>95</v>
      </c>
      <c r="D45" s="166" t="s">
        <v>116</v>
      </c>
      <c r="E45" s="166" t="s">
        <v>126</v>
      </c>
      <c r="F45" s="140">
        <f t="shared" si="0"/>
        <v>677.89</v>
      </c>
      <c r="G45" s="140">
        <v>0</v>
      </c>
      <c r="H45" s="140">
        <v>677.89</v>
      </c>
      <c r="I45" s="140">
        <v>0</v>
      </c>
      <c r="J45" s="168">
        <v>0</v>
      </c>
    </row>
    <row r="46" spans="1:10" ht="19.5" customHeight="1">
      <c r="A46" s="165" t="s">
        <v>86</v>
      </c>
      <c r="B46" s="165" t="s">
        <v>87</v>
      </c>
      <c r="C46" s="165" t="s">
        <v>92</v>
      </c>
      <c r="D46" s="166" t="s">
        <v>116</v>
      </c>
      <c r="E46" s="166" t="s">
        <v>127</v>
      </c>
      <c r="F46" s="140">
        <f t="shared" si="0"/>
        <v>20.84</v>
      </c>
      <c r="G46" s="140">
        <v>20.84</v>
      </c>
      <c r="H46" s="140">
        <v>0</v>
      </c>
      <c r="I46" s="140">
        <v>0</v>
      </c>
      <c r="J46" s="168">
        <v>0</v>
      </c>
    </row>
    <row r="47" spans="1:10" ht="19.5" customHeight="1">
      <c r="A47" s="165" t="s">
        <v>86</v>
      </c>
      <c r="B47" s="165" t="s">
        <v>87</v>
      </c>
      <c r="C47" s="165" t="s">
        <v>87</v>
      </c>
      <c r="D47" s="166" t="s">
        <v>116</v>
      </c>
      <c r="E47" s="166" t="s">
        <v>88</v>
      </c>
      <c r="F47" s="140">
        <f t="shared" si="0"/>
        <v>324.18</v>
      </c>
      <c r="G47" s="140">
        <v>324.18</v>
      </c>
      <c r="H47" s="140">
        <v>0</v>
      </c>
      <c r="I47" s="140">
        <v>0</v>
      </c>
      <c r="J47" s="168">
        <v>0</v>
      </c>
    </row>
    <row r="48" spans="1:10" ht="19.5" customHeight="1">
      <c r="A48" s="165" t="s">
        <v>86</v>
      </c>
      <c r="B48" s="165" t="s">
        <v>87</v>
      </c>
      <c r="C48" s="165" t="s">
        <v>94</v>
      </c>
      <c r="D48" s="166" t="s">
        <v>116</v>
      </c>
      <c r="E48" s="166" t="s">
        <v>112</v>
      </c>
      <c r="F48" s="140">
        <f t="shared" si="0"/>
        <v>129.67</v>
      </c>
      <c r="G48" s="140">
        <v>129.67</v>
      </c>
      <c r="H48" s="140">
        <v>0</v>
      </c>
      <c r="I48" s="140">
        <v>0</v>
      </c>
      <c r="J48" s="168">
        <v>0</v>
      </c>
    </row>
    <row r="49" spans="1:10" ht="19.5" customHeight="1">
      <c r="A49" s="165" t="s">
        <v>89</v>
      </c>
      <c r="B49" s="165" t="s">
        <v>122</v>
      </c>
      <c r="C49" s="165" t="s">
        <v>128</v>
      </c>
      <c r="D49" s="166" t="s">
        <v>116</v>
      </c>
      <c r="E49" s="166" t="s">
        <v>129</v>
      </c>
      <c r="F49" s="140">
        <f t="shared" si="0"/>
        <v>342.33</v>
      </c>
      <c r="G49" s="140">
        <v>0</v>
      </c>
      <c r="H49" s="140">
        <v>342.33</v>
      </c>
      <c r="I49" s="140">
        <v>0</v>
      </c>
      <c r="J49" s="168">
        <v>0</v>
      </c>
    </row>
    <row r="50" spans="1:10" ht="19.5" customHeight="1">
      <c r="A50" s="165" t="s">
        <v>89</v>
      </c>
      <c r="B50" s="165" t="s">
        <v>94</v>
      </c>
      <c r="C50" s="165" t="s">
        <v>90</v>
      </c>
      <c r="D50" s="166" t="s">
        <v>116</v>
      </c>
      <c r="E50" s="166" t="s">
        <v>106</v>
      </c>
      <c r="F50" s="140">
        <f t="shared" si="0"/>
        <v>160.83</v>
      </c>
      <c r="G50" s="140">
        <v>0</v>
      </c>
      <c r="H50" s="140">
        <v>160.83</v>
      </c>
      <c r="I50" s="140">
        <v>0</v>
      </c>
      <c r="J50" s="168">
        <v>0</v>
      </c>
    </row>
    <row r="51" spans="1:10" ht="19.5" customHeight="1">
      <c r="A51" s="165" t="s">
        <v>89</v>
      </c>
      <c r="B51" s="165" t="s">
        <v>94</v>
      </c>
      <c r="C51" s="165" t="s">
        <v>95</v>
      </c>
      <c r="D51" s="166" t="s">
        <v>116</v>
      </c>
      <c r="E51" s="166" t="s">
        <v>96</v>
      </c>
      <c r="F51" s="140">
        <f t="shared" si="0"/>
        <v>363.85</v>
      </c>
      <c r="G51" s="140">
        <v>0</v>
      </c>
      <c r="H51" s="140">
        <v>363.85</v>
      </c>
      <c r="I51" s="140">
        <v>0</v>
      </c>
      <c r="J51" s="168">
        <v>0</v>
      </c>
    </row>
    <row r="52" spans="1:10" ht="19.5" customHeight="1">
      <c r="A52" s="165" t="s">
        <v>89</v>
      </c>
      <c r="B52" s="165" t="s">
        <v>97</v>
      </c>
      <c r="C52" s="165" t="s">
        <v>92</v>
      </c>
      <c r="D52" s="166" t="s">
        <v>116</v>
      </c>
      <c r="E52" s="166" t="s">
        <v>114</v>
      </c>
      <c r="F52" s="140">
        <f t="shared" si="0"/>
        <v>145.88</v>
      </c>
      <c r="G52" s="140">
        <v>145.88</v>
      </c>
      <c r="H52" s="140">
        <v>0</v>
      </c>
      <c r="I52" s="140">
        <v>0</v>
      </c>
      <c r="J52" s="168">
        <v>0</v>
      </c>
    </row>
    <row r="53" spans="1:10" ht="19.5" customHeight="1">
      <c r="A53" s="165" t="s">
        <v>89</v>
      </c>
      <c r="B53" s="165" t="s">
        <v>95</v>
      </c>
      <c r="C53" s="165" t="s">
        <v>90</v>
      </c>
      <c r="D53" s="166" t="s">
        <v>116</v>
      </c>
      <c r="E53" s="166" t="s">
        <v>130</v>
      </c>
      <c r="F53" s="140">
        <f t="shared" si="0"/>
        <v>10.76</v>
      </c>
      <c r="G53" s="140">
        <v>0</v>
      </c>
      <c r="H53" s="140">
        <v>10.76</v>
      </c>
      <c r="I53" s="140">
        <v>0</v>
      </c>
      <c r="J53" s="168">
        <v>0</v>
      </c>
    </row>
    <row r="54" spans="1:10" ht="19.5" customHeight="1">
      <c r="A54" s="165" t="s">
        <v>131</v>
      </c>
      <c r="B54" s="165" t="s">
        <v>90</v>
      </c>
      <c r="C54" s="165" t="s">
        <v>94</v>
      </c>
      <c r="D54" s="166" t="s">
        <v>116</v>
      </c>
      <c r="E54" s="166" t="s">
        <v>132</v>
      </c>
      <c r="F54" s="140">
        <f t="shared" si="0"/>
        <v>54.3</v>
      </c>
      <c r="G54" s="140">
        <v>0</v>
      </c>
      <c r="H54" s="140">
        <v>54.3</v>
      </c>
      <c r="I54" s="140">
        <v>0</v>
      </c>
      <c r="J54" s="168">
        <v>0</v>
      </c>
    </row>
    <row r="55" spans="1:10" ht="19.5" customHeight="1">
      <c r="A55" s="165" t="s">
        <v>100</v>
      </c>
      <c r="B55" s="165" t="s">
        <v>92</v>
      </c>
      <c r="C55" s="165" t="s">
        <v>90</v>
      </c>
      <c r="D55" s="166" t="s">
        <v>116</v>
      </c>
      <c r="E55" s="166" t="s">
        <v>101</v>
      </c>
      <c r="F55" s="140">
        <f t="shared" si="0"/>
        <v>194.51</v>
      </c>
      <c r="G55" s="140">
        <v>194.51</v>
      </c>
      <c r="H55" s="140">
        <v>0</v>
      </c>
      <c r="I55" s="140">
        <v>0</v>
      </c>
      <c r="J55" s="168">
        <v>0</v>
      </c>
    </row>
    <row r="56" spans="1:10" ht="19.5" customHeight="1">
      <c r="A56" s="165" t="s">
        <v>36</v>
      </c>
      <c r="B56" s="165" t="s">
        <v>36</v>
      </c>
      <c r="C56" s="165" t="s">
        <v>36</v>
      </c>
      <c r="D56" s="166" t="s">
        <v>36</v>
      </c>
      <c r="E56" s="166" t="s">
        <v>133</v>
      </c>
      <c r="F56" s="140">
        <f t="shared" si="0"/>
        <v>44408.369999999995</v>
      </c>
      <c r="G56" s="140">
        <v>15804.55</v>
      </c>
      <c r="H56" s="140">
        <v>28603.82</v>
      </c>
      <c r="I56" s="140">
        <v>0</v>
      </c>
      <c r="J56" s="168">
        <v>0</v>
      </c>
    </row>
    <row r="57" spans="1:10" ht="19.5" customHeight="1">
      <c r="A57" s="165" t="s">
        <v>81</v>
      </c>
      <c r="B57" s="165" t="s">
        <v>82</v>
      </c>
      <c r="C57" s="165" t="s">
        <v>83</v>
      </c>
      <c r="D57" s="166" t="s">
        <v>134</v>
      </c>
      <c r="E57" s="166" t="s">
        <v>85</v>
      </c>
      <c r="F57" s="140">
        <f t="shared" si="0"/>
        <v>83</v>
      </c>
      <c r="G57" s="140">
        <v>83</v>
      </c>
      <c r="H57" s="140">
        <v>0</v>
      </c>
      <c r="I57" s="140">
        <v>0</v>
      </c>
      <c r="J57" s="168">
        <v>0</v>
      </c>
    </row>
    <row r="58" spans="1:10" ht="19.5" customHeight="1">
      <c r="A58" s="165" t="s">
        <v>117</v>
      </c>
      <c r="B58" s="165" t="s">
        <v>92</v>
      </c>
      <c r="C58" s="165" t="s">
        <v>94</v>
      </c>
      <c r="D58" s="166" t="s">
        <v>134</v>
      </c>
      <c r="E58" s="166" t="s">
        <v>118</v>
      </c>
      <c r="F58" s="140">
        <f t="shared" si="0"/>
        <v>2.73</v>
      </c>
      <c r="G58" s="140">
        <v>0</v>
      </c>
      <c r="H58" s="140">
        <v>2.73</v>
      </c>
      <c r="I58" s="140">
        <v>0</v>
      </c>
      <c r="J58" s="168">
        <v>0</v>
      </c>
    </row>
    <row r="59" spans="1:10" ht="19.5" customHeight="1">
      <c r="A59" s="165" t="s">
        <v>117</v>
      </c>
      <c r="B59" s="165" t="s">
        <v>83</v>
      </c>
      <c r="C59" s="165" t="s">
        <v>90</v>
      </c>
      <c r="D59" s="166" t="s">
        <v>134</v>
      </c>
      <c r="E59" s="166" t="s">
        <v>120</v>
      </c>
      <c r="F59" s="140">
        <f t="shared" si="0"/>
        <v>12226.66</v>
      </c>
      <c r="G59" s="140">
        <v>12226.66</v>
      </c>
      <c r="H59" s="140">
        <v>0</v>
      </c>
      <c r="I59" s="140">
        <v>0</v>
      </c>
      <c r="J59" s="168">
        <v>0</v>
      </c>
    </row>
    <row r="60" spans="1:10" ht="19.5" customHeight="1">
      <c r="A60" s="165" t="s">
        <v>117</v>
      </c>
      <c r="B60" s="165" t="s">
        <v>83</v>
      </c>
      <c r="C60" s="165" t="s">
        <v>92</v>
      </c>
      <c r="D60" s="166" t="s">
        <v>134</v>
      </c>
      <c r="E60" s="166" t="s">
        <v>121</v>
      </c>
      <c r="F60" s="140">
        <f t="shared" si="0"/>
        <v>25095.34</v>
      </c>
      <c r="G60" s="140">
        <v>1156</v>
      </c>
      <c r="H60" s="140">
        <v>23939.34</v>
      </c>
      <c r="I60" s="140">
        <v>0</v>
      </c>
      <c r="J60" s="168">
        <v>0</v>
      </c>
    </row>
    <row r="61" spans="1:10" ht="19.5" customHeight="1">
      <c r="A61" s="165" t="s">
        <v>117</v>
      </c>
      <c r="B61" s="165" t="s">
        <v>122</v>
      </c>
      <c r="C61" s="165" t="s">
        <v>92</v>
      </c>
      <c r="D61" s="166" t="s">
        <v>134</v>
      </c>
      <c r="E61" s="166" t="s">
        <v>123</v>
      </c>
      <c r="F61" s="140">
        <f t="shared" si="0"/>
        <v>19.28</v>
      </c>
      <c r="G61" s="140">
        <v>0</v>
      </c>
      <c r="H61" s="140">
        <v>19.28</v>
      </c>
      <c r="I61" s="140">
        <v>0</v>
      </c>
      <c r="J61" s="168">
        <v>0</v>
      </c>
    </row>
    <row r="62" spans="1:10" ht="19.5" customHeight="1">
      <c r="A62" s="165" t="s">
        <v>117</v>
      </c>
      <c r="B62" s="165" t="s">
        <v>122</v>
      </c>
      <c r="C62" s="165" t="s">
        <v>122</v>
      </c>
      <c r="D62" s="166" t="s">
        <v>134</v>
      </c>
      <c r="E62" s="166" t="s">
        <v>124</v>
      </c>
      <c r="F62" s="140">
        <f t="shared" si="0"/>
        <v>23.54</v>
      </c>
      <c r="G62" s="140">
        <v>0</v>
      </c>
      <c r="H62" s="140">
        <v>23.54</v>
      </c>
      <c r="I62" s="140">
        <v>0</v>
      </c>
      <c r="J62" s="168">
        <v>0</v>
      </c>
    </row>
    <row r="63" spans="1:10" ht="19.5" customHeight="1">
      <c r="A63" s="165" t="s">
        <v>117</v>
      </c>
      <c r="B63" s="165" t="s">
        <v>87</v>
      </c>
      <c r="C63" s="165" t="s">
        <v>83</v>
      </c>
      <c r="D63" s="166" t="s">
        <v>134</v>
      </c>
      <c r="E63" s="166" t="s">
        <v>125</v>
      </c>
      <c r="F63" s="140">
        <f t="shared" si="0"/>
        <v>150.8</v>
      </c>
      <c r="G63" s="140">
        <v>0</v>
      </c>
      <c r="H63" s="140">
        <v>150.8</v>
      </c>
      <c r="I63" s="140">
        <v>0</v>
      </c>
      <c r="J63" s="168">
        <v>0</v>
      </c>
    </row>
    <row r="64" spans="1:10" ht="19.5" customHeight="1">
      <c r="A64" s="165" t="s">
        <v>117</v>
      </c>
      <c r="B64" s="165" t="s">
        <v>95</v>
      </c>
      <c r="C64" s="165" t="s">
        <v>95</v>
      </c>
      <c r="D64" s="166" t="s">
        <v>134</v>
      </c>
      <c r="E64" s="166" t="s">
        <v>126</v>
      </c>
      <c r="F64" s="140">
        <f t="shared" si="0"/>
        <v>337.47</v>
      </c>
      <c r="G64" s="140">
        <v>0</v>
      </c>
      <c r="H64" s="140">
        <v>337.47</v>
      </c>
      <c r="I64" s="140">
        <v>0</v>
      </c>
      <c r="J64" s="168">
        <v>0</v>
      </c>
    </row>
    <row r="65" spans="1:10" ht="19.5" customHeight="1">
      <c r="A65" s="165" t="s">
        <v>86</v>
      </c>
      <c r="B65" s="165" t="s">
        <v>87</v>
      </c>
      <c r="C65" s="165" t="s">
        <v>92</v>
      </c>
      <c r="D65" s="166" t="s">
        <v>134</v>
      </c>
      <c r="E65" s="166" t="s">
        <v>127</v>
      </c>
      <c r="F65" s="140">
        <f t="shared" si="0"/>
        <v>261.97</v>
      </c>
      <c r="G65" s="140">
        <v>261.97</v>
      </c>
      <c r="H65" s="140">
        <v>0</v>
      </c>
      <c r="I65" s="140">
        <v>0</v>
      </c>
      <c r="J65" s="168">
        <v>0</v>
      </c>
    </row>
    <row r="66" spans="1:10" ht="19.5" customHeight="1">
      <c r="A66" s="165" t="s">
        <v>86</v>
      </c>
      <c r="B66" s="165" t="s">
        <v>87</v>
      </c>
      <c r="C66" s="165" t="s">
        <v>87</v>
      </c>
      <c r="D66" s="166" t="s">
        <v>134</v>
      </c>
      <c r="E66" s="166" t="s">
        <v>88</v>
      </c>
      <c r="F66" s="140">
        <f t="shared" si="0"/>
        <v>707.2</v>
      </c>
      <c r="G66" s="140">
        <v>707.2</v>
      </c>
      <c r="H66" s="140">
        <v>0</v>
      </c>
      <c r="I66" s="140">
        <v>0</v>
      </c>
      <c r="J66" s="168">
        <v>0</v>
      </c>
    </row>
    <row r="67" spans="1:10" ht="19.5" customHeight="1">
      <c r="A67" s="165" t="s">
        <v>86</v>
      </c>
      <c r="B67" s="165" t="s">
        <v>87</v>
      </c>
      <c r="C67" s="165" t="s">
        <v>94</v>
      </c>
      <c r="D67" s="166" t="s">
        <v>134</v>
      </c>
      <c r="E67" s="166" t="s">
        <v>112</v>
      </c>
      <c r="F67" s="140">
        <f t="shared" si="0"/>
        <v>282.88</v>
      </c>
      <c r="G67" s="140">
        <v>282.88</v>
      </c>
      <c r="H67" s="140">
        <v>0</v>
      </c>
      <c r="I67" s="140">
        <v>0</v>
      </c>
      <c r="J67" s="168">
        <v>0</v>
      </c>
    </row>
    <row r="68" spans="1:10" ht="19.5" customHeight="1">
      <c r="A68" s="165" t="s">
        <v>89</v>
      </c>
      <c r="B68" s="165" t="s">
        <v>122</v>
      </c>
      <c r="C68" s="165" t="s">
        <v>128</v>
      </c>
      <c r="D68" s="166" t="s">
        <v>134</v>
      </c>
      <c r="E68" s="166" t="s">
        <v>129</v>
      </c>
      <c r="F68" s="140">
        <f t="shared" si="0"/>
        <v>9.21</v>
      </c>
      <c r="G68" s="140">
        <v>0</v>
      </c>
      <c r="H68" s="140">
        <v>9.21</v>
      </c>
      <c r="I68" s="140">
        <v>0</v>
      </c>
      <c r="J68" s="168">
        <v>0</v>
      </c>
    </row>
    <row r="69" spans="1:10" ht="19.5" customHeight="1">
      <c r="A69" s="165" t="s">
        <v>89</v>
      </c>
      <c r="B69" s="165" t="s">
        <v>94</v>
      </c>
      <c r="C69" s="165" t="s">
        <v>90</v>
      </c>
      <c r="D69" s="166" t="s">
        <v>134</v>
      </c>
      <c r="E69" s="166" t="s">
        <v>106</v>
      </c>
      <c r="F69" s="140">
        <f t="shared" si="0"/>
        <v>31.9</v>
      </c>
      <c r="G69" s="140">
        <v>0</v>
      </c>
      <c r="H69" s="140">
        <v>31.9</v>
      </c>
      <c r="I69" s="140">
        <v>0</v>
      </c>
      <c r="J69" s="168">
        <v>0</v>
      </c>
    </row>
    <row r="70" spans="1:10" ht="19.5" customHeight="1">
      <c r="A70" s="165" t="s">
        <v>89</v>
      </c>
      <c r="B70" s="165" t="s">
        <v>94</v>
      </c>
      <c r="C70" s="165" t="s">
        <v>95</v>
      </c>
      <c r="D70" s="166" t="s">
        <v>134</v>
      </c>
      <c r="E70" s="166" t="s">
        <v>96</v>
      </c>
      <c r="F70" s="140">
        <f t="shared" si="0"/>
        <v>3789.55</v>
      </c>
      <c r="G70" s="140">
        <v>0</v>
      </c>
      <c r="H70" s="140">
        <v>3789.55</v>
      </c>
      <c r="I70" s="140">
        <v>0</v>
      </c>
      <c r="J70" s="168">
        <v>0</v>
      </c>
    </row>
    <row r="71" spans="1:10" ht="19.5" customHeight="1">
      <c r="A71" s="165" t="s">
        <v>89</v>
      </c>
      <c r="B71" s="165" t="s">
        <v>97</v>
      </c>
      <c r="C71" s="165" t="s">
        <v>92</v>
      </c>
      <c r="D71" s="166" t="s">
        <v>134</v>
      </c>
      <c r="E71" s="166" t="s">
        <v>114</v>
      </c>
      <c r="F71" s="140">
        <f aca="true" t="shared" si="1" ref="F71:F134">SUM(G71:J71)</f>
        <v>314.97</v>
      </c>
      <c r="G71" s="140">
        <v>314.97</v>
      </c>
      <c r="H71" s="140">
        <v>0</v>
      </c>
      <c r="I71" s="140">
        <v>0</v>
      </c>
      <c r="J71" s="168">
        <v>0</v>
      </c>
    </row>
    <row r="72" spans="1:10" ht="19.5" customHeight="1">
      <c r="A72" s="165" t="s">
        <v>89</v>
      </c>
      <c r="B72" s="165" t="s">
        <v>95</v>
      </c>
      <c r="C72" s="165" t="s">
        <v>90</v>
      </c>
      <c r="D72" s="166" t="s">
        <v>134</v>
      </c>
      <c r="E72" s="166" t="s">
        <v>130</v>
      </c>
      <c r="F72" s="140">
        <f t="shared" si="1"/>
        <v>300</v>
      </c>
      <c r="G72" s="140">
        <v>0</v>
      </c>
      <c r="H72" s="140">
        <v>300</v>
      </c>
      <c r="I72" s="140">
        <v>0</v>
      </c>
      <c r="J72" s="168">
        <v>0</v>
      </c>
    </row>
    <row r="73" spans="1:10" ht="19.5" customHeight="1">
      <c r="A73" s="165" t="s">
        <v>100</v>
      </c>
      <c r="B73" s="165" t="s">
        <v>92</v>
      </c>
      <c r="C73" s="165" t="s">
        <v>90</v>
      </c>
      <c r="D73" s="166" t="s">
        <v>134</v>
      </c>
      <c r="E73" s="166" t="s">
        <v>101</v>
      </c>
      <c r="F73" s="140">
        <f t="shared" si="1"/>
        <v>587.67</v>
      </c>
      <c r="G73" s="140">
        <v>587.67</v>
      </c>
      <c r="H73" s="140">
        <v>0</v>
      </c>
      <c r="I73" s="140">
        <v>0</v>
      </c>
      <c r="J73" s="168">
        <v>0</v>
      </c>
    </row>
    <row r="74" spans="1:10" ht="19.5" customHeight="1">
      <c r="A74" s="165" t="s">
        <v>100</v>
      </c>
      <c r="B74" s="165" t="s">
        <v>92</v>
      </c>
      <c r="C74" s="165" t="s">
        <v>83</v>
      </c>
      <c r="D74" s="166" t="s">
        <v>134</v>
      </c>
      <c r="E74" s="166" t="s">
        <v>135</v>
      </c>
      <c r="F74" s="140">
        <f t="shared" si="1"/>
        <v>184.2</v>
      </c>
      <c r="G74" s="140">
        <v>184.2</v>
      </c>
      <c r="H74" s="140">
        <v>0</v>
      </c>
      <c r="I74" s="140">
        <v>0</v>
      </c>
      <c r="J74" s="168">
        <v>0</v>
      </c>
    </row>
    <row r="75" spans="1:10" ht="19.5" customHeight="1">
      <c r="A75" s="165" t="s">
        <v>36</v>
      </c>
      <c r="B75" s="165" t="s">
        <v>36</v>
      </c>
      <c r="C75" s="165" t="s">
        <v>36</v>
      </c>
      <c r="D75" s="166" t="s">
        <v>36</v>
      </c>
      <c r="E75" s="166" t="s">
        <v>136</v>
      </c>
      <c r="F75" s="140">
        <f t="shared" si="1"/>
        <v>1441.0900000000001</v>
      </c>
      <c r="G75" s="140">
        <v>491</v>
      </c>
      <c r="H75" s="140">
        <v>950.09</v>
      </c>
      <c r="I75" s="140">
        <v>0</v>
      </c>
      <c r="J75" s="168">
        <v>0</v>
      </c>
    </row>
    <row r="76" spans="1:10" ht="19.5" customHeight="1">
      <c r="A76" s="165" t="s">
        <v>117</v>
      </c>
      <c r="B76" s="165" t="s">
        <v>83</v>
      </c>
      <c r="C76" s="165" t="s">
        <v>90</v>
      </c>
      <c r="D76" s="166" t="s">
        <v>137</v>
      </c>
      <c r="E76" s="166" t="s">
        <v>120</v>
      </c>
      <c r="F76" s="140">
        <f t="shared" si="1"/>
        <v>612.79</v>
      </c>
      <c r="G76" s="140">
        <v>491</v>
      </c>
      <c r="H76" s="140">
        <v>121.79</v>
      </c>
      <c r="I76" s="140">
        <v>0</v>
      </c>
      <c r="J76" s="168">
        <v>0</v>
      </c>
    </row>
    <row r="77" spans="1:10" ht="19.5" customHeight="1">
      <c r="A77" s="165" t="s">
        <v>117</v>
      </c>
      <c r="B77" s="165" t="s">
        <v>83</v>
      </c>
      <c r="C77" s="165" t="s">
        <v>92</v>
      </c>
      <c r="D77" s="166" t="s">
        <v>137</v>
      </c>
      <c r="E77" s="166" t="s">
        <v>121</v>
      </c>
      <c r="F77" s="140">
        <f t="shared" si="1"/>
        <v>585.56</v>
      </c>
      <c r="G77" s="140">
        <v>0</v>
      </c>
      <c r="H77" s="140">
        <v>585.56</v>
      </c>
      <c r="I77" s="140">
        <v>0</v>
      </c>
      <c r="J77" s="168">
        <v>0</v>
      </c>
    </row>
    <row r="78" spans="1:10" ht="19.5" customHeight="1">
      <c r="A78" s="165" t="s">
        <v>117</v>
      </c>
      <c r="B78" s="165" t="s">
        <v>95</v>
      </c>
      <c r="C78" s="165" t="s">
        <v>95</v>
      </c>
      <c r="D78" s="166" t="s">
        <v>137</v>
      </c>
      <c r="E78" s="166" t="s">
        <v>126</v>
      </c>
      <c r="F78" s="140">
        <f t="shared" si="1"/>
        <v>160.32</v>
      </c>
      <c r="G78" s="140">
        <v>0</v>
      </c>
      <c r="H78" s="140">
        <v>160.32</v>
      </c>
      <c r="I78" s="140">
        <v>0</v>
      </c>
      <c r="J78" s="168">
        <v>0</v>
      </c>
    </row>
    <row r="79" spans="1:10" ht="19.5" customHeight="1">
      <c r="A79" s="165" t="s">
        <v>89</v>
      </c>
      <c r="B79" s="165" t="s">
        <v>90</v>
      </c>
      <c r="C79" s="165" t="s">
        <v>92</v>
      </c>
      <c r="D79" s="166" t="s">
        <v>137</v>
      </c>
      <c r="E79" s="166" t="s">
        <v>93</v>
      </c>
      <c r="F79" s="140">
        <f t="shared" si="1"/>
        <v>2.59</v>
      </c>
      <c r="G79" s="140">
        <v>0</v>
      </c>
      <c r="H79" s="140">
        <v>2.59</v>
      </c>
      <c r="I79" s="140">
        <v>0</v>
      </c>
      <c r="J79" s="168">
        <v>0</v>
      </c>
    </row>
    <row r="80" spans="1:10" ht="19.5" customHeight="1">
      <c r="A80" s="165" t="s">
        <v>89</v>
      </c>
      <c r="B80" s="165" t="s">
        <v>94</v>
      </c>
      <c r="C80" s="165" t="s">
        <v>90</v>
      </c>
      <c r="D80" s="166" t="s">
        <v>137</v>
      </c>
      <c r="E80" s="166" t="s">
        <v>106</v>
      </c>
      <c r="F80" s="140">
        <f t="shared" si="1"/>
        <v>21.12</v>
      </c>
      <c r="G80" s="140">
        <v>0</v>
      </c>
      <c r="H80" s="140">
        <v>21.12</v>
      </c>
      <c r="I80" s="140">
        <v>0</v>
      </c>
      <c r="J80" s="168">
        <v>0</v>
      </c>
    </row>
    <row r="81" spans="1:10" ht="19.5" customHeight="1">
      <c r="A81" s="165" t="s">
        <v>89</v>
      </c>
      <c r="B81" s="165" t="s">
        <v>94</v>
      </c>
      <c r="C81" s="165" t="s">
        <v>95</v>
      </c>
      <c r="D81" s="166" t="s">
        <v>137</v>
      </c>
      <c r="E81" s="166" t="s">
        <v>96</v>
      </c>
      <c r="F81" s="140">
        <f t="shared" si="1"/>
        <v>58.71</v>
      </c>
      <c r="G81" s="140">
        <v>0</v>
      </c>
      <c r="H81" s="140">
        <v>58.71</v>
      </c>
      <c r="I81" s="140">
        <v>0</v>
      </c>
      <c r="J81" s="168">
        <v>0</v>
      </c>
    </row>
    <row r="82" spans="1:10" ht="19.5" customHeight="1">
      <c r="A82" s="165" t="s">
        <v>36</v>
      </c>
      <c r="B82" s="165" t="s">
        <v>36</v>
      </c>
      <c r="C82" s="165" t="s">
        <v>36</v>
      </c>
      <c r="D82" s="166" t="s">
        <v>36</v>
      </c>
      <c r="E82" s="166" t="s">
        <v>138</v>
      </c>
      <c r="F82" s="140">
        <f t="shared" si="1"/>
        <v>406322.49</v>
      </c>
      <c r="G82" s="140">
        <v>150643.52</v>
      </c>
      <c r="H82" s="140">
        <v>255678.97</v>
      </c>
      <c r="I82" s="140">
        <v>0</v>
      </c>
      <c r="J82" s="168">
        <v>0</v>
      </c>
    </row>
    <row r="83" spans="1:10" ht="19.5" customHeight="1">
      <c r="A83" s="165" t="s">
        <v>36</v>
      </c>
      <c r="B83" s="165" t="s">
        <v>36</v>
      </c>
      <c r="C83" s="165" t="s">
        <v>36</v>
      </c>
      <c r="D83" s="166" t="s">
        <v>36</v>
      </c>
      <c r="E83" s="166" t="s">
        <v>139</v>
      </c>
      <c r="F83" s="140">
        <f t="shared" si="1"/>
        <v>263192.38</v>
      </c>
      <c r="G83" s="140">
        <v>95357.57</v>
      </c>
      <c r="H83" s="140">
        <v>167834.81</v>
      </c>
      <c r="I83" s="140">
        <v>0</v>
      </c>
      <c r="J83" s="168">
        <v>0</v>
      </c>
    </row>
    <row r="84" spans="1:10" ht="19.5" customHeight="1">
      <c r="A84" s="165" t="s">
        <v>81</v>
      </c>
      <c r="B84" s="165" t="s">
        <v>82</v>
      </c>
      <c r="C84" s="165" t="s">
        <v>83</v>
      </c>
      <c r="D84" s="166" t="s">
        <v>140</v>
      </c>
      <c r="E84" s="166" t="s">
        <v>85</v>
      </c>
      <c r="F84" s="140">
        <f t="shared" si="1"/>
        <v>267</v>
      </c>
      <c r="G84" s="140">
        <v>267</v>
      </c>
      <c r="H84" s="140">
        <v>0</v>
      </c>
      <c r="I84" s="140">
        <v>0</v>
      </c>
      <c r="J84" s="168">
        <v>0</v>
      </c>
    </row>
    <row r="85" spans="1:10" ht="19.5" customHeight="1">
      <c r="A85" s="165" t="s">
        <v>117</v>
      </c>
      <c r="B85" s="165" t="s">
        <v>92</v>
      </c>
      <c r="C85" s="165" t="s">
        <v>94</v>
      </c>
      <c r="D85" s="166" t="s">
        <v>140</v>
      </c>
      <c r="E85" s="166" t="s">
        <v>118</v>
      </c>
      <c r="F85" s="140">
        <f t="shared" si="1"/>
        <v>47.82</v>
      </c>
      <c r="G85" s="140">
        <v>0</v>
      </c>
      <c r="H85" s="140">
        <v>47.82</v>
      </c>
      <c r="I85" s="140">
        <v>0</v>
      </c>
      <c r="J85" s="168">
        <v>0</v>
      </c>
    </row>
    <row r="86" spans="1:10" ht="19.5" customHeight="1">
      <c r="A86" s="165" t="s">
        <v>117</v>
      </c>
      <c r="B86" s="165" t="s">
        <v>122</v>
      </c>
      <c r="C86" s="165" t="s">
        <v>92</v>
      </c>
      <c r="D86" s="166" t="s">
        <v>140</v>
      </c>
      <c r="E86" s="166" t="s">
        <v>123</v>
      </c>
      <c r="F86" s="140">
        <f t="shared" si="1"/>
        <v>737.85</v>
      </c>
      <c r="G86" s="140">
        <v>0</v>
      </c>
      <c r="H86" s="140">
        <v>737.85</v>
      </c>
      <c r="I86" s="140">
        <v>0</v>
      </c>
      <c r="J86" s="168">
        <v>0</v>
      </c>
    </row>
    <row r="87" spans="1:10" ht="19.5" customHeight="1">
      <c r="A87" s="165" t="s">
        <v>117</v>
      </c>
      <c r="B87" s="165" t="s">
        <v>141</v>
      </c>
      <c r="C87" s="165" t="s">
        <v>95</v>
      </c>
      <c r="D87" s="166" t="s">
        <v>140</v>
      </c>
      <c r="E87" s="166" t="s">
        <v>142</v>
      </c>
      <c r="F87" s="140">
        <f t="shared" si="1"/>
        <v>6.08</v>
      </c>
      <c r="G87" s="140">
        <v>0</v>
      </c>
      <c r="H87" s="140">
        <v>6.08</v>
      </c>
      <c r="I87" s="140">
        <v>0</v>
      </c>
      <c r="J87" s="168">
        <v>0</v>
      </c>
    </row>
    <row r="88" spans="1:10" ht="19.5" customHeight="1">
      <c r="A88" s="165" t="s">
        <v>117</v>
      </c>
      <c r="B88" s="165" t="s">
        <v>95</v>
      </c>
      <c r="C88" s="165" t="s">
        <v>95</v>
      </c>
      <c r="D88" s="166" t="s">
        <v>140</v>
      </c>
      <c r="E88" s="166" t="s">
        <v>126</v>
      </c>
      <c r="F88" s="140">
        <f t="shared" si="1"/>
        <v>43.03</v>
      </c>
      <c r="G88" s="140">
        <v>0</v>
      </c>
      <c r="H88" s="140">
        <v>43.03</v>
      </c>
      <c r="I88" s="140">
        <v>0</v>
      </c>
      <c r="J88" s="168">
        <v>0</v>
      </c>
    </row>
    <row r="89" spans="1:10" ht="19.5" customHeight="1">
      <c r="A89" s="165" t="s">
        <v>86</v>
      </c>
      <c r="B89" s="165" t="s">
        <v>87</v>
      </c>
      <c r="C89" s="165" t="s">
        <v>92</v>
      </c>
      <c r="D89" s="166" t="s">
        <v>140</v>
      </c>
      <c r="E89" s="166" t="s">
        <v>127</v>
      </c>
      <c r="F89" s="140">
        <f t="shared" si="1"/>
        <v>100.44</v>
      </c>
      <c r="G89" s="140">
        <v>100.44</v>
      </c>
      <c r="H89" s="140">
        <v>0</v>
      </c>
      <c r="I89" s="140">
        <v>0</v>
      </c>
      <c r="J89" s="168">
        <v>0</v>
      </c>
    </row>
    <row r="90" spans="1:10" ht="19.5" customHeight="1">
      <c r="A90" s="165" t="s">
        <v>86</v>
      </c>
      <c r="B90" s="165" t="s">
        <v>87</v>
      </c>
      <c r="C90" s="165" t="s">
        <v>87</v>
      </c>
      <c r="D90" s="166" t="s">
        <v>140</v>
      </c>
      <c r="E90" s="166" t="s">
        <v>88</v>
      </c>
      <c r="F90" s="140">
        <f t="shared" si="1"/>
        <v>3332</v>
      </c>
      <c r="G90" s="140">
        <v>3332</v>
      </c>
      <c r="H90" s="140">
        <v>0</v>
      </c>
      <c r="I90" s="140">
        <v>0</v>
      </c>
      <c r="J90" s="168">
        <v>0</v>
      </c>
    </row>
    <row r="91" spans="1:10" ht="19.5" customHeight="1">
      <c r="A91" s="165" t="s">
        <v>86</v>
      </c>
      <c r="B91" s="165" t="s">
        <v>87</v>
      </c>
      <c r="C91" s="165" t="s">
        <v>94</v>
      </c>
      <c r="D91" s="166" t="s">
        <v>140</v>
      </c>
      <c r="E91" s="166" t="s">
        <v>112</v>
      </c>
      <c r="F91" s="140">
        <f t="shared" si="1"/>
        <v>1666</v>
      </c>
      <c r="G91" s="140">
        <v>1666</v>
      </c>
      <c r="H91" s="140">
        <v>0</v>
      </c>
      <c r="I91" s="140">
        <v>0</v>
      </c>
      <c r="J91" s="168">
        <v>0</v>
      </c>
    </row>
    <row r="92" spans="1:10" ht="19.5" customHeight="1">
      <c r="A92" s="165" t="s">
        <v>89</v>
      </c>
      <c r="B92" s="165" t="s">
        <v>92</v>
      </c>
      <c r="C92" s="165" t="s">
        <v>92</v>
      </c>
      <c r="D92" s="166" t="s">
        <v>140</v>
      </c>
      <c r="E92" s="166" t="s">
        <v>143</v>
      </c>
      <c r="F92" s="140">
        <f t="shared" si="1"/>
        <v>247299.61000000002</v>
      </c>
      <c r="G92" s="140">
        <v>82572.13</v>
      </c>
      <c r="H92" s="140">
        <v>164727.48</v>
      </c>
      <c r="I92" s="140">
        <v>0</v>
      </c>
      <c r="J92" s="168">
        <v>0</v>
      </c>
    </row>
    <row r="93" spans="1:10" ht="19.5" customHeight="1">
      <c r="A93" s="165" t="s">
        <v>89</v>
      </c>
      <c r="B93" s="165" t="s">
        <v>92</v>
      </c>
      <c r="C93" s="165" t="s">
        <v>95</v>
      </c>
      <c r="D93" s="166" t="s">
        <v>140</v>
      </c>
      <c r="E93" s="166" t="s">
        <v>144</v>
      </c>
      <c r="F93" s="140">
        <f t="shared" si="1"/>
        <v>815.8</v>
      </c>
      <c r="G93" s="140">
        <v>0</v>
      </c>
      <c r="H93" s="140">
        <v>815.8</v>
      </c>
      <c r="I93" s="140">
        <v>0</v>
      </c>
      <c r="J93" s="168">
        <v>0</v>
      </c>
    </row>
    <row r="94" spans="1:10" ht="19.5" customHeight="1">
      <c r="A94" s="165" t="s">
        <v>89</v>
      </c>
      <c r="B94" s="165" t="s">
        <v>122</v>
      </c>
      <c r="C94" s="165" t="s">
        <v>128</v>
      </c>
      <c r="D94" s="166" t="s">
        <v>140</v>
      </c>
      <c r="E94" s="166" t="s">
        <v>129</v>
      </c>
      <c r="F94" s="140">
        <f t="shared" si="1"/>
        <v>326.03</v>
      </c>
      <c r="G94" s="140">
        <v>0</v>
      </c>
      <c r="H94" s="140">
        <v>326.03</v>
      </c>
      <c r="I94" s="140">
        <v>0</v>
      </c>
      <c r="J94" s="168">
        <v>0</v>
      </c>
    </row>
    <row r="95" spans="1:10" ht="19.5" customHeight="1">
      <c r="A95" s="165" t="s">
        <v>89</v>
      </c>
      <c r="B95" s="165" t="s">
        <v>122</v>
      </c>
      <c r="C95" s="165" t="s">
        <v>95</v>
      </c>
      <c r="D95" s="166" t="s">
        <v>140</v>
      </c>
      <c r="E95" s="166" t="s">
        <v>145</v>
      </c>
      <c r="F95" s="140">
        <f t="shared" si="1"/>
        <v>1026.14</v>
      </c>
      <c r="G95" s="140">
        <v>0</v>
      </c>
      <c r="H95" s="140">
        <v>1026.14</v>
      </c>
      <c r="I95" s="140">
        <v>0</v>
      </c>
      <c r="J95" s="168">
        <v>0</v>
      </c>
    </row>
    <row r="96" spans="1:10" ht="19.5" customHeight="1">
      <c r="A96" s="165" t="s">
        <v>89</v>
      </c>
      <c r="B96" s="165" t="s">
        <v>94</v>
      </c>
      <c r="C96" s="165" t="s">
        <v>90</v>
      </c>
      <c r="D96" s="166" t="s">
        <v>140</v>
      </c>
      <c r="E96" s="166" t="s">
        <v>106</v>
      </c>
      <c r="F96" s="140">
        <f t="shared" si="1"/>
        <v>84.9</v>
      </c>
      <c r="G96" s="140">
        <v>0</v>
      </c>
      <c r="H96" s="140">
        <v>84.9</v>
      </c>
      <c r="I96" s="140">
        <v>0</v>
      </c>
      <c r="J96" s="168">
        <v>0</v>
      </c>
    </row>
    <row r="97" spans="1:10" ht="19.5" customHeight="1">
      <c r="A97" s="165" t="s">
        <v>89</v>
      </c>
      <c r="B97" s="165" t="s">
        <v>94</v>
      </c>
      <c r="C97" s="165" t="s">
        <v>95</v>
      </c>
      <c r="D97" s="166" t="s">
        <v>140</v>
      </c>
      <c r="E97" s="166" t="s">
        <v>96</v>
      </c>
      <c r="F97" s="140">
        <f t="shared" si="1"/>
        <v>19.68</v>
      </c>
      <c r="G97" s="140">
        <v>0</v>
      </c>
      <c r="H97" s="140">
        <v>19.68</v>
      </c>
      <c r="I97" s="140">
        <v>0</v>
      </c>
      <c r="J97" s="168">
        <v>0</v>
      </c>
    </row>
    <row r="98" spans="1:10" ht="19.5" customHeight="1">
      <c r="A98" s="165" t="s">
        <v>89</v>
      </c>
      <c r="B98" s="165" t="s">
        <v>97</v>
      </c>
      <c r="C98" s="165" t="s">
        <v>92</v>
      </c>
      <c r="D98" s="166" t="s">
        <v>140</v>
      </c>
      <c r="E98" s="166" t="s">
        <v>114</v>
      </c>
      <c r="F98" s="140">
        <f t="shared" si="1"/>
        <v>3000</v>
      </c>
      <c r="G98" s="140">
        <v>3000</v>
      </c>
      <c r="H98" s="140">
        <v>0</v>
      </c>
      <c r="I98" s="140">
        <v>0</v>
      </c>
      <c r="J98" s="168">
        <v>0</v>
      </c>
    </row>
    <row r="99" spans="1:10" ht="19.5" customHeight="1">
      <c r="A99" s="165" t="s">
        <v>100</v>
      </c>
      <c r="B99" s="165" t="s">
        <v>92</v>
      </c>
      <c r="C99" s="165" t="s">
        <v>90</v>
      </c>
      <c r="D99" s="166" t="s">
        <v>140</v>
      </c>
      <c r="E99" s="166" t="s">
        <v>101</v>
      </c>
      <c r="F99" s="140">
        <f t="shared" si="1"/>
        <v>4420</v>
      </c>
      <c r="G99" s="140">
        <v>4420</v>
      </c>
      <c r="H99" s="140">
        <v>0</v>
      </c>
      <c r="I99" s="140">
        <v>0</v>
      </c>
      <c r="J99" s="168">
        <v>0</v>
      </c>
    </row>
    <row r="100" spans="1:10" ht="19.5" customHeight="1">
      <c r="A100" s="165" t="s">
        <v>36</v>
      </c>
      <c r="B100" s="165" t="s">
        <v>36</v>
      </c>
      <c r="C100" s="165" t="s">
        <v>36</v>
      </c>
      <c r="D100" s="166" t="s">
        <v>36</v>
      </c>
      <c r="E100" s="166" t="s">
        <v>146</v>
      </c>
      <c r="F100" s="140">
        <f t="shared" si="1"/>
        <v>47435.770000000004</v>
      </c>
      <c r="G100" s="140">
        <v>16758.13</v>
      </c>
      <c r="H100" s="140">
        <v>30677.64</v>
      </c>
      <c r="I100" s="140">
        <v>0</v>
      </c>
      <c r="J100" s="168">
        <v>0</v>
      </c>
    </row>
    <row r="101" spans="1:10" ht="19.5" customHeight="1">
      <c r="A101" s="165" t="s">
        <v>81</v>
      </c>
      <c r="B101" s="165" t="s">
        <v>82</v>
      </c>
      <c r="C101" s="165" t="s">
        <v>83</v>
      </c>
      <c r="D101" s="166" t="s">
        <v>147</v>
      </c>
      <c r="E101" s="166" t="s">
        <v>85</v>
      </c>
      <c r="F101" s="140">
        <f t="shared" si="1"/>
        <v>413.6</v>
      </c>
      <c r="G101" s="140">
        <v>413.6</v>
      </c>
      <c r="H101" s="140">
        <v>0</v>
      </c>
      <c r="I101" s="140">
        <v>0</v>
      </c>
      <c r="J101" s="168">
        <v>0</v>
      </c>
    </row>
    <row r="102" spans="1:10" ht="19.5" customHeight="1">
      <c r="A102" s="165" t="s">
        <v>117</v>
      </c>
      <c r="B102" s="165" t="s">
        <v>92</v>
      </c>
      <c r="C102" s="165" t="s">
        <v>94</v>
      </c>
      <c r="D102" s="166" t="s">
        <v>147</v>
      </c>
      <c r="E102" s="166" t="s">
        <v>118</v>
      </c>
      <c r="F102" s="140">
        <f t="shared" si="1"/>
        <v>18.4</v>
      </c>
      <c r="G102" s="140">
        <v>0</v>
      </c>
      <c r="H102" s="140">
        <v>18.4</v>
      </c>
      <c r="I102" s="140">
        <v>0</v>
      </c>
      <c r="J102" s="168">
        <v>0</v>
      </c>
    </row>
    <row r="103" spans="1:10" ht="19.5" customHeight="1">
      <c r="A103" s="165" t="s">
        <v>117</v>
      </c>
      <c r="B103" s="165" t="s">
        <v>122</v>
      </c>
      <c r="C103" s="165" t="s">
        <v>92</v>
      </c>
      <c r="D103" s="166" t="s">
        <v>147</v>
      </c>
      <c r="E103" s="166" t="s">
        <v>123</v>
      </c>
      <c r="F103" s="140">
        <f t="shared" si="1"/>
        <v>75.88</v>
      </c>
      <c r="G103" s="140">
        <v>0</v>
      </c>
      <c r="H103" s="140">
        <v>75.88</v>
      </c>
      <c r="I103" s="140">
        <v>0</v>
      </c>
      <c r="J103" s="168">
        <v>0</v>
      </c>
    </row>
    <row r="104" spans="1:10" ht="19.5" customHeight="1">
      <c r="A104" s="165" t="s">
        <v>86</v>
      </c>
      <c r="B104" s="165" t="s">
        <v>87</v>
      </c>
      <c r="C104" s="165" t="s">
        <v>87</v>
      </c>
      <c r="D104" s="166" t="s">
        <v>147</v>
      </c>
      <c r="E104" s="166" t="s">
        <v>88</v>
      </c>
      <c r="F104" s="140">
        <f t="shared" si="1"/>
        <v>1450</v>
      </c>
      <c r="G104" s="140">
        <v>1450</v>
      </c>
      <c r="H104" s="140">
        <v>0</v>
      </c>
      <c r="I104" s="140">
        <v>0</v>
      </c>
      <c r="J104" s="168">
        <v>0</v>
      </c>
    </row>
    <row r="105" spans="1:10" ht="19.5" customHeight="1">
      <c r="A105" s="165" t="s">
        <v>86</v>
      </c>
      <c r="B105" s="165" t="s">
        <v>87</v>
      </c>
      <c r="C105" s="165" t="s">
        <v>94</v>
      </c>
      <c r="D105" s="166" t="s">
        <v>147</v>
      </c>
      <c r="E105" s="166" t="s">
        <v>112</v>
      </c>
      <c r="F105" s="140">
        <f t="shared" si="1"/>
        <v>200</v>
      </c>
      <c r="G105" s="140">
        <v>200</v>
      </c>
      <c r="H105" s="140">
        <v>0</v>
      </c>
      <c r="I105" s="140">
        <v>0</v>
      </c>
      <c r="J105" s="168">
        <v>0</v>
      </c>
    </row>
    <row r="106" spans="1:10" ht="19.5" customHeight="1">
      <c r="A106" s="165" t="s">
        <v>86</v>
      </c>
      <c r="B106" s="165" t="s">
        <v>82</v>
      </c>
      <c r="C106" s="165" t="s">
        <v>90</v>
      </c>
      <c r="D106" s="166" t="s">
        <v>147</v>
      </c>
      <c r="E106" s="166" t="s">
        <v>148</v>
      </c>
      <c r="F106" s="140">
        <f t="shared" si="1"/>
        <v>15</v>
      </c>
      <c r="G106" s="140">
        <v>15</v>
      </c>
      <c r="H106" s="140">
        <v>0</v>
      </c>
      <c r="I106" s="140">
        <v>0</v>
      </c>
      <c r="J106" s="168">
        <v>0</v>
      </c>
    </row>
    <row r="107" spans="1:10" ht="19.5" customHeight="1">
      <c r="A107" s="165" t="s">
        <v>89</v>
      </c>
      <c r="B107" s="165" t="s">
        <v>92</v>
      </c>
      <c r="C107" s="165" t="s">
        <v>92</v>
      </c>
      <c r="D107" s="166" t="s">
        <v>147</v>
      </c>
      <c r="E107" s="166" t="s">
        <v>143</v>
      </c>
      <c r="F107" s="140">
        <f t="shared" si="1"/>
        <v>43241.67</v>
      </c>
      <c r="G107" s="140">
        <v>13534.53</v>
      </c>
      <c r="H107" s="140">
        <v>29707.14</v>
      </c>
      <c r="I107" s="140">
        <v>0</v>
      </c>
      <c r="J107" s="168">
        <v>0</v>
      </c>
    </row>
    <row r="108" spans="1:10" ht="19.5" customHeight="1">
      <c r="A108" s="165" t="s">
        <v>89</v>
      </c>
      <c r="B108" s="165" t="s">
        <v>122</v>
      </c>
      <c r="C108" s="165" t="s">
        <v>128</v>
      </c>
      <c r="D108" s="166" t="s">
        <v>147</v>
      </c>
      <c r="E108" s="166" t="s">
        <v>129</v>
      </c>
      <c r="F108" s="140">
        <f t="shared" si="1"/>
        <v>73.4</v>
      </c>
      <c r="G108" s="140">
        <v>0</v>
      </c>
      <c r="H108" s="140">
        <v>73.4</v>
      </c>
      <c r="I108" s="140">
        <v>0</v>
      </c>
      <c r="J108" s="168">
        <v>0</v>
      </c>
    </row>
    <row r="109" spans="1:10" ht="19.5" customHeight="1">
      <c r="A109" s="165" t="s">
        <v>89</v>
      </c>
      <c r="B109" s="165" t="s">
        <v>122</v>
      </c>
      <c r="C109" s="165" t="s">
        <v>95</v>
      </c>
      <c r="D109" s="166" t="s">
        <v>147</v>
      </c>
      <c r="E109" s="166" t="s">
        <v>145</v>
      </c>
      <c r="F109" s="140">
        <f t="shared" si="1"/>
        <v>581.91</v>
      </c>
      <c r="G109" s="140">
        <v>0</v>
      </c>
      <c r="H109" s="140">
        <v>581.91</v>
      </c>
      <c r="I109" s="140">
        <v>0</v>
      </c>
      <c r="J109" s="168">
        <v>0</v>
      </c>
    </row>
    <row r="110" spans="1:10" ht="19.5" customHeight="1">
      <c r="A110" s="165" t="s">
        <v>89</v>
      </c>
      <c r="B110" s="165" t="s">
        <v>94</v>
      </c>
      <c r="C110" s="165" t="s">
        <v>90</v>
      </c>
      <c r="D110" s="166" t="s">
        <v>147</v>
      </c>
      <c r="E110" s="166" t="s">
        <v>106</v>
      </c>
      <c r="F110" s="140">
        <f t="shared" si="1"/>
        <v>10</v>
      </c>
      <c r="G110" s="140">
        <v>0</v>
      </c>
      <c r="H110" s="140">
        <v>10</v>
      </c>
      <c r="I110" s="140">
        <v>0</v>
      </c>
      <c r="J110" s="168">
        <v>0</v>
      </c>
    </row>
    <row r="111" spans="1:10" ht="19.5" customHeight="1">
      <c r="A111" s="165" t="s">
        <v>89</v>
      </c>
      <c r="B111" s="165" t="s">
        <v>94</v>
      </c>
      <c r="C111" s="165" t="s">
        <v>95</v>
      </c>
      <c r="D111" s="166" t="s">
        <v>147</v>
      </c>
      <c r="E111" s="166" t="s">
        <v>96</v>
      </c>
      <c r="F111" s="140">
        <f t="shared" si="1"/>
        <v>30</v>
      </c>
      <c r="G111" s="140">
        <v>0</v>
      </c>
      <c r="H111" s="140">
        <v>30</v>
      </c>
      <c r="I111" s="140">
        <v>0</v>
      </c>
      <c r="J111" s="168">
        <v>0</v>
      </c>
    </row>
    <row r="112" spans="1:10" ht="19.5" customHeight="1">
      <c r="A112" s="165" t="s">
        <v>89</v>
      </c>
      <c r="B112" s="165" t="s">
        <v>97</v>
      </c>
      <c r="C112" s="165" t="s">
        <v>92</v>
      </c>
      <c r="D112" s="166" t="s">
        <v>147</v>
      </c>
      <c r="E112" s="166" t="s">
        <v>114</v>
      </c>
      <c r="F112" s="140">
        <f t="shared" si="1"/>
        <v>645</v>
      </c>
      <c r="G112" s="140">
        <v>645</v>
      </c>
      <c r="H112" s="140">
        <v>0</v>
      </c>
      <c r="I112" s="140">
        <v>0</v>
      </c>
      <c r="J112" s="168">
        <v>0</v>
      </c>
    </row>
    <row r="113" spans="1:10" ht="19.5" customHeight="1">
      <c r="A113" s="165" t="s">
        <v>89</v>
      </c>
      <c r="B113" s="165" t="s">
        <v>95</v>
      </c>
      <c r="C113" s="165" t="s">
        <v>90</v>
      </c>
      <c r="D113" s="166" t="s">
        <v>147</v>
      </c>
      <c r="E113" s="166" t="s">
        <v>130</v>
      </c>
      <c r="F113" s="140">
        <f t="shared" si="1"/>
        <v>180.91</v>
      </c>
      <c r="G113" s="140">
        <v>0</v>
      </c>
      <c r="H113" s="140">
        <v>180.91</v>
      </c>
      <c r="I113" s="140">
        <v>0</v>
      </c>
      <c r="J113" s="168">
        <v>0</v>
      </c>
    </row>
    <row r="114" spans="1:10" ht="19.5" customHeight="1">
      <c r="A114" s="165" t="s">
        <v>100</v>
      </c>
      <c r="B114" s="165" t="s">
        <v>92</v>
      </c>
      <c r="C114" s="165" t="s">
        <v>90</v>
      </c>
      <c r="D114" s="166" t="s">
        <v>147</v>
      </c>
      <c r="E114" s="166" t="s">
        <v>101</v>
      </c>
      <c r="F114" s="140">
        <f t="shared" si="1"/>
        <v>500</v>
      </c>
      <c r="G114" s="140">
        <v>500</v>
      </c>
      <c r="H114" s="140">
        <v>0</v>
      </c>
      <c r="I114" s="140">
        <v>0</v>
      </c>
      <c r="J114" s="168">
        <v>0</v>
      </c>
    </row>
    <row r="115" spans="1:10" ht="19.5" customHeight="1">
      <c r="A115" s="165" t="s">
        <v>36</v>
      </c>
      <c r="B115" s="165" t="s">
        <v>36</v>
      </c>
      <c r="C115" s="165" t="s">
        <v>36</v>
      </c>
      <c r="D115" s="166" t="s">
        <v>36</v>
      </c>
      <c r="E115" s="166" t="s">
        <v>149</v>
      </c>
      <c r="F115" s="140">
        <f t="shared" si="1"/>
        <v>95594.34</v>
      </c>
      <c r="G115" s="140">
        <v>38527.82</v>
      </c>
      <c r="H115" s="140">
        <v>57066.52</v>
      </c>
      <c r="I115" s="140">
        <v>0</v>
      </c>
      <c r="J115" s="168">
        <v>0</v>
      </c>
    </row>
    <row r="116" spans="1:10" ht="19.5" customHeight="1">
      <c r="A116" s="165" t="s">
        <v>81</v>
      </c>
      <c r="B116" s="165" t="s">
        <v>82</v>
      </c>
      <c r="C116" s="165" t="s">
        <v>83</v>
      </c>
      <c r="D116" s="166" t="s">
        <v>150</v>
      </c>
      <c r="E116" s="166" t="s">
        <v>85</v>
      </c>
      <c r="F116" s="140">
        <f t="shared" si="1"/>
        <v>196.15</v>
      </c>
      <c r="G116" s="140">
        <v>196.15</v>
      </c>
      <c r="H116" s="140">
        <v>0</v>
      </c>
      <c r="I116" s="140">
        <v>0</v>
      </c>
      <c r="J116" s="168">
        <v>0</v>
      </c>
    </row>
    <row r="117" spans="1:10" ht="19.5" customHeight="1">
      <c r="A117" s="165" t="s">
        <v>117</v>
      </c>
      <c r="B117" s="165" t="s">
        <v>92</v>
      </c>
      <c r="C117" s="165" t="s">
        <v>94</v>
      </c>
      <c r="D117" s="166" t="s">
        <v>150</v>
      </c>
      <c r="E117" s="166" t="s">
        <v>118</v>
      </c>
      <c r="F117" s="140">
        <f t="shared" si="1"/>
        <v>26.45</v>
      </c>
      <c r="G117" s="140">
        <v>0</v>
      </c>
      <c r="H117" s="140">
        <v>26.45</v>
      </c>
      <c r="I117" s="140">
        <v>0</v>
      </c>
      <c r="J117" s="168">
        <v>0</v>
      </c>
    </row>
    <row r="118" spans="1:10" ht="19.5" customHeight="1">
      <c r="A118" s="165" t="s">
        <v>117</v>
      </c>
      <c r="B118" s="165" t="s">
        <v>122</v>
      </c>
      <c r="C118" s="165" t="s">
        <v>92</v>
      </c>
      <c r="D118" s="166" t="s">
        <v>150</v>
      </c>
      <c r="E118" s="166" t="s">
        <v>123</v>
      </c>
      <c r="F118" s="140">
        <f t="shared" si="1"/>
        <v>59.64</v>
      </c>
      <c r="G118" s="140">
        <v>0</v>
      </c>
      <c r="H118" s="140">
        <v>59.64</v>
      </c>
      <c r="I118" s="140">
        <v>0</v>
      </c>
      <c r="J118" s="168">
        <v>0</v>
      </c>
    </row>
    <row r="119" spans="1:10" ht="19.5" customHeight="1">
      <c r="A119" s="165" t="s">
        <v>86</v>
      </c>
      <c r="B119" s="165" t="s">
        <v>87</v>
      </c>
      <c r="C119" s="165" t="s">
        <v>92</v>
      </c>
      <c r="D119" s="166" t="s">
        <v>150</v>
      </c>
      <c r="E119" s="166" t="s">
        <v>127</v>
      </c>
      <c r="F119" s="140">
        <f t="shared" si="1"/>
        <v>100</v>
      </c>
      <c r="G119" s="140">
        <v>100</v>
      </c>
      <c r="H119" s="140">
        <v>0</v>
      </c>
      <c r="I119" s="140">
        <v>0</v>
      </c>
      <c r="J119" s="168">
        <v>0</v>
      </c>
    </row>
    <row r="120" spans="1:10" ht="19.5" customHeight="1">
      <c r="A120" s="165" t="s">
        <v>86</v>
      </c>
      <c r="B120" s="165" t="s">
        <v>87</v>
      </c>
      <c r="C120" s="165" t="s">
        <v>87</v>
      </c>
      <c r="D120" s="166" t="s">
        <v>150</v>
      </c>
      <c r="E120" s="166" t="s">
        <v>88</v>
      </c>
      <c r="F120" s="140">
        <f t="shared" si="1"/>
        <v>2317</v>
      </c>
      <c r="G120" s="140">
        <v>2317</v>
      </c>
      <c r="H120" s="140">
        <v>0</v>
      </c>
      <c r="I120" s="140">
        <v>0</v>
      </c>
      <c r="J120" s="168">
        <v>0</v>
      </c>
    </row>
    <row r="121" spans="1:10" ht="19.5" customHeight="1">
      <c r="A121" s="165" t="s">
        <v>86</v>
      </c>
      <c r="B121" s="165" t="s">
        <v>87</v>
      </c>
      <c r="C121" s="165" t="s">
        <v>94</v>
      </c>
      <c r="D121" s="166" t="s">
        <v>150</v>
      </c>
      <c r="E121" s="166" t="s">
        <v>112</v>
      </c>
      <c r="F121" s="140">
        <f t="shared" si="1"/>
        <v>350</v>
      </c>
      <c r="G121" s="140">
        <v>350</v>
      </c>
      <c r="H121" s="140">
        <v>0</v>
      </c>
      <c r="I121" s="140">
        <v>0</v>
      </c>
      <c r="J121" s="168">
        <v>0</v>
      </c>
    </row>
    <row r="122" spans="1:10" ht="19.5" customHeight="1">
      <c r="A122" s="165" t="s">
        <v>86</v>
      </c>
      <c r="B122" s="165" t="s">
        <v>82</v>
      </c>
      <c r="C122" s="165" t="s">
        <v>90</v>
      </c>
      <c r="D122" s="166" t="s">
        <v>150</v>
      </c>
      <c r="E122" s="166" t="s">
        <v>148</v>
      </c>
      <c r="F122" s="140">
        <f t="shared" si="1"/>
        <v>30</v>
      </c>
      <c r="G122" s="140">
        <v>30</v>
      </c>
      <c r="H122" s="140">
        <v>0</v>
      </c>
      <c r="I122" s="140">
        <v>0</v>
      </c>
      <c r="J122" s="168">
        <v>0</v>
      </c>
    </row>
    <row r="123" spans="1:10" ht="19.5" customHeight="1">
      <c r="A123" s="165" t="s">
        <v>89</v>
      </c>
      <c r="B123" s="165" t="s">
        <v>92</v>
      </c>
      <c r="C123" s="165" t="s">
        <v>92</v>
      </c>
      <c r="D123" s="166" t="s">
        <v>150</v>
      </c>
      <c r="E123" s="166" t="s">
        <v>143</v>
      </c>
      <c r="F123" s="140">
        <f t="shared" si="1"/>
        <v>89828.32</v>
      </c>
      <c r="G123" s="140">
        <v>32868.67</v>
      </c>
      <c r="H123" s="140">
        <v>56959.65</v>
      </c>
      <c r="I123" s="140">
        <v>0</v>
      </c>
      <c r="J123" s="168">
        <v>0</v>
      </c>
    </row>
    <row r="124" spans="1:10" ht="19.5" customHeight="1">
      <c r="A124" s="165" t="s">
        <v>89</v>
      </c>
      <c r="B124" s="165" t="s">
        <v>122</v>
      </c>
      <c r="C124" s="165" t="s">
        <v>128</v>
      </c>
      <c r="D124" s="166" t="s">
        <v>150</v>
      </c>
      <c r="E124" s="166" t="s">
        <v>129</v>
      </c>
      <c r="F124" s="140">
        <f t="shared" si="1"/>
        <v>5.78</v>
      </c>
      <c r="G124" s="140">
        <v>0</v>
      </c>
      <c r="H124" s="140">
        <v>5.78</v>
      </c>
      <c r="I124" s="140">
        <v>0</v>
      </c>
      <c r="J124" s="168">
        <v>0</v>
      </c>
    </row>
    <row r="125" spans="1:10" ht="19.5" customHeight="1">
      <c r="A125" s="165" t="s">
        <v>89</v>
      </c>
      <c r="B125" s="165" t="s">
        <v>94</v>
      </c>
      <c r="C125" s="165" t="s">
        <v>95</v>
      </c>
      <c r="D125" s="166" t="s">
        <v>150</v>
      </c>
      <c r="E125" s="166" t="s">
        <v>96</v>
      </c>
      <c r="F125" s="140">
        <f t="shared" si="1"/>
        <v>15</v>
      </c>
      <c r="G125" s="140">
        <v>0</v>
      </c>
      <c r="H125" s="140">
        <v>15</v>
      </c>
      <c r="I125" s="140">
        <v>0</v>
      </c>
      <c r="J125" s="168">
        <v>0</v>
      </c>
    </row>
    <row r="126" spans="1:10" ht="19.5" customHeight="1">
      <c r="A126" s="165" t="s">
        <v>89</v>
      </c>
      <c r="B126" s="165" t="s">
        <v>97</v>
      </c>
      <c r="C126" s="165" t="s">
        <v>92</v>
      </c>
      <c r="D126" s="166" t="s">
        <v>150</v>
      </c>
      <c r="E126" s="166" t="s">
        <v>114</v>
      </c>
      <c r="F126" s="140">
        <f t="shared" si="1"/>
        <v>1716</v>
      </c>
      <c r="G126" s="140">
        <v>1716</v>
      </c>
      <c r="H126" s="140">
        <v>0</v>
      </c>
      <c r="I126" s="140">
        <v>0</v>
      </c>
      <c r="J126" s="168">
        <v>0</v>
      </c>
    </row>
    <row r="127" spans="1:10" ht="19.5" customHeight="1">
      <c r="A127" s="165" t="s">
        <v>100</v>
      </c>
      <c r="B127" s="165" t="s">
        <v>92</v>
      </c>
      <c r="C127" s="165" t="s">
        <v>90</v>
      </c>
      <c r="D127" s="166" t="s">
        <v>150</v>
      </c>
      <c r="E127" s="166" t="s">
        <v>101</v>
      </c>
      <c r="F127" s="140">
        <f t="shared" si="1"/>
        <v>950</v>
      </c>
      <c r="G127" s="140">
        <v>950</v>
      </c>
      <c r="H127" s="140">
        <v>0</v>
      </c>
      <c r="I127" s="140">
        <v>0</v>
      </c>
      <c r="J127" s="168">
        <v>0</v>
      </c>
    </row>
    <row r="128" spans="1:10" ht="19.5" customHeight="1">
      <c r="A128" s="165" t="s">
        <v>36</v>
      </c>
      <c r="B128" s="165" t="s">
        <v>36</v>
      </c>
      <c r="C128" s="165" t="s">
        <v>36</v>
      </c>
      <c r="D128" s="166" t="s">
        <v>36</v>
      </c>
      <c r="E128" s="166" t="s">
        <v>151</v>
      </c>
      <c r="F128" s="140">
        <f t="shared" si="1"/>
        <v>100</v>
      </c>
      <c r="G128" s="140">
        <v>0</v>
      </c>
      <c r="H128" s="140">
        <v>100</v>
      </c>
      <c r="I128" s="140">
        <v>0</v>
      </c>
      <c r="J128" s="168">
        <v>0</v>
      </c>
    </row>
    <row r="129" spans="1:10" ht="19.5" customHeight="1">
      <c r="A129" s="165" t="s">
        <v>89</v>
      </c>
      <c r="B129" s="165" t="s">
        <v>94</v>
      </c>
      <c r="C129" s="165" t="s">
        <v>95</v>
      </c>
      <c r="D129" s="166" t="s">
        <v>152</v>
      </c>
      <c r="E129" s="166" t="s">
        <v>96</v>
      </c>
      <c r="F129" s="140">
        <f t="shared" si="1"/>
        <v>100</v>
      </c>
      <c r="G129" s="140">
        <v>0</v>
      </c>
      <c r="H129" s="140">
        <v>100</v>
      </c>
      <c r="I129" s="140">
        <v>0</v>
      </c>
      <c r="J129" s="168">
        <v>0</v>
      </c>
    </row>
    <row r="130" spans="1:10" ht="19.5" customHeight="1">
      <c r="A130" s="165" t="s">
        <v>36</v>
      </c>
      <c r="B130" s="165" t="s">
        <v>36</v>
      </c>
      <c r="C130" s="165" t="s">
        <v>36</v>
      </c>
      <c r="D130" s="166" t="s">
        <v>36</v>
      </c>
      <c r="E130" s="166" t="s">
        <v>153</v>
      </c>
      <c r="F130" s="140">
        <f t="shared" si="1"/>
        <v>194608.39</v>
      </c>
      <c r="G130" s="140">
        <v>82620.16</v>
      </c>
      <c r="H130" s="140">
        <v>111988.23</v>
      </c>
      <c r="I130" s="140">
        <v>0</v>
      </c>
      <c r="J130" s="168">
        <v>0</v>
      </c>
    </row>
    <row r="131" spans="1:10" ht="19.5" customHeight="1">
      <c r="A131" s="165" t="s">
        <v>36</v>
      </c>
      <c r="B131" s="165" t="s">
        <v>36</v>
      </c>
      <c r="C131" s="165" t="s">
        <v>36</v>
      </c>
      <c r="D131" s="166" t="s">
        <v>36</v>
      </c>
      <c r="E131" s="166" t="s">
        <v>154</v>
      </c>
      <c r="F131" s="140">
        <f t="shared" si="1"/>
        <v>194608.39</v>
      </c>
      <c r="G131" s="140">
        <v>82620.16</v>
      </c>
      <c r="H131" s="140">
        <v>111988.23</v>
      </c>
      <c r="I131" s="140">
        <v>0</v>
      </c>
      <c r="J131" s="168">
        <v>0</v>
      </c>
    </row>
    <row r="132" spans="1:10" ht="19.5" customHeight="1">
      <c r="A132" s="165" t="s">
        <v>81</v>
      </c>
      <c r="B132" s="165" t="s">
        <v>82</v>
      </c>
      <c r="C132" s="165" t="s">
        <v>83</v>
      </c>
      <c r="D132" s="166" t="s">
        <v>155</v>
      </c>
      <c r="E132" s="166" t="s">
        <v>85</v>
      </c>
      <c r="F132" s="140">
        <f t="shared" si="1"/>
        <v>1205.96</v>
      </c>
      <c r="G132" s="140">
        <v>1205.96</v>
      </c>
      <c r="H132" s="140">
        <v>0</v>
      </c>
      <c r="I132" s="140">
        <v>0</v>
      </c>
      <c r="J132" s="168">
        <v>0</v>
      </c>
    </row>
    <row r="133" spans="1:10" ht="19.5" customHeight="1">
      <c r="A133" s="165" t="s">
        <v>86</v>
      </c>
      <c r="B133" s="165" t="s">
        <v>87</v>
      </c>
      <c r="C133" s="165" t="s">
        <v>92</v>
      </c>
      <c r="D133" s="166" t="s">
        <v>155</v>
      </c>
      <c r="E133" s="166" t="s">
        <v>127</v>
      </c>
      <c r="F133" s="140">
        <f t="shared" si="1"/>
        <v>164</v>
      </c>
      <c r="G133" s="140">
        <v>164</v>
      </c>
      <c r="H133" s="140">
        <v>0</v>
      </c>
      <c r="I133" s="140">
        <v>0</v>
      </c>
      <c r="J133" s="168">
        <v>0</v>
      </c>
    </row>
    <row r="134" spans="1:10" ht="19.5" customHeight="1">
      <c r="A134" s="165" t="s">
        <v>86</v>
      </c>
      <c r="B134" s="165" t="s">
        <v>87</v>
      </c>
      <c r="C134" s="165" t="s">
        <v>87</v>
      </c>
      <c r="D134" s="166" t="s">
        <v>155</v>
      </c>
      <c r="E134" s="166" t="s">
        <v>88</v>
      </c>
      <c r="F134" s="140">
        <f t="shared" si="1"/>
        <v>5000</v>
      </c>
      <c r="G134" s="140">
        <v>5000</v>
      </c>
      <c r="H134" s="140">
        <v>0</v>
      </c>
      <c r="I134" s="140">
        <v>0</v>
      </c>
      <c r="J134" s="168">
        <v>0</v>
      </c>
    </row>
    <row r="135" spans="1:10" ht="19.5" customHeight="1">
      <c r="A135" s="165" t="s">
        <v>86</v>
      </c>
      <c r="B135" s="165" t="s">
        <v>87</v>
      </c>
      <c r="C135" s="165" t="s">
        <v>94</v>
      </c>
      <c r="D135" s="166" t="s">
        <v>155</v>
      </c>
      <c r="E135" s="166" t="s">
        <v>112</v>
      </c>
      <c r="F135" s="140">
        <f aca="true" t="shared" si="2" ref="F135:F141">SUM(G135:J135)</f>
        <v>1240</v>
      </c>
      <c r="G135" s="140">
        <v>1240</v>
      </c>
      <c r="H135" s="140">
        <v>0</v>
      </c>
      <c r="I135" s="140">
        <v>0</v>
      </c>
      <c r="J135" s="168">
        <v>0</v>
      </c>
    </row>
    <row r="136" spans="1:10" ht="19.5" customHeight="1">
      <c r="A136" s="165" t="s">
        <v>89</v>
      </c>
      <c r="B136" s="165" t="s">
        <v>92</v>
      </c>
      <c r="C136" s="165" t="s">
        <v>92</v>
      </c>
      <c r="D136" s="166" t="s">
        <v>155</v>
      </c>
      <c r="E136" s="166" t="s">
        <v>143</v>
      </c>
      <c r="F136" s="140">
        <f t="shared" si="2"/>
        <v>182010.77000000002</v>
      </c>
      <c r="G136" s="140">
        <v>70502.2</v>
      </c>
      <c r="H136" s="140">
        <v>111508.57</v>
      </c>
      <c r="I136" s="140">
        <v>0</v>
      </c>
      <c r="J136" s="168">
        <v>0</v>
      </c>
    </row>
    <row r="137" spans="1:10" ht="19.5" customHeight="1">
      <c r="A137" s="165" t="s">
        <v>89</v>
      </c>
      <c r="B137" s="165" t="s">
        <v>122</v>
      </c>
      <c r="C137" s="165" t="s">
        <v>128</v>
      </c>
      <c r="D137" s="166" t="s">
        <v>155</v>
      </c>
      <c r="E137" s="166" t="s">
        <v>129</v>
      </c>
      <c r="F137" s="140">
        <f t="shared" si="2"/>
        <v>46.64</v>
      </c>
      <c r="G137" s="140">
        <v>0</v>
      </c>
      <c r="H137" s="140">
        <v>46.64</v>
      </c>
      <c r="I137" s="140">
        <v>0</v>
      </c>
      <c r="J137" s="168">
        <v>0</v>
      </c>
    </row>
    <row r="138" spans="1:10" ht="19.5" customHeight="1">
      <c r="A138" s="165" t="s">
        <v>89</v>
      </c>
      <c r="B138" s="165" t="s">
        <v>122</v>
      </c>
      <c r="C138" s="165" t="s">
        <v>95</v>
      </c>
      <c r="D138" s="166" t="s">
        <v>155</v>
      </c>
      <c r="E138" s="166" t="s">
        <v>145</v>
      </c>
      <c r="F138" s="140">
        <f t="shared" si="2"/>
        <v>246.02</v>
      </c>
      <c r="G138" s="140">
        <v>0</v>
      </c>
      <c r="H138" s="140">
        <v>246.02</v>
      </c>
      <c r="I138" s="140">
        <v>0</v>
      </c>
      <c r="J138" s="168">
        <v>0</v>
      </c>
    </row>
    <row r="139" spans="1:10" ht="19.5" customHeight="1">
      <c r="A139" s="165" t="s">
        <v>89</v>
      </c>
      <c r="B139" s="165" t="s">
        <v>97</v>
      </c>
      <c r="C139" s="165" t="s">
        <v>92</v>
      </c>
      <c r="D139" s="166" t="s">
        <v>155</v>
      </c>
      <c r="E139" s="166" t="s">
        <v>114</v>
      </c>
      <c r="F139" s="140">
        <f t="shared" si="2"/>
        <v>2020</v>
      </c>
      <c r="G139" s="140">
        <v>2020</v>
      </c>
      <c r="H139" s="140">
        <v>0</v>
      </c>
      <c r="I139" s="140">
        <v>0</v>
      </c>
      <c r="J139" s="168">
        <v>0</v>
      </c>
    </row>
    <row r="140" spans="1:10" ht="19.5" customHeight="1">
      <c r="A140" s="165" t="s">
        <v>89</v>
      </c>
      <c r="B140" s="165" t="s">
        <v>95</v>
      </c>
      <c r="C140" s="165" t="s">
        <v>90</v>
      </c>
      <c r="D140" s="166" t="s">
        <v>155</v>
      </c>
      <c r="E140" s="166" t="s">
        <v>130</v>
      </c>
      <c r="F140" s="140">
        <f t="shared" si="2"/>
        <v>187</v>
      </c>
      <c r="G140" s="140">
        <v>0</v>
      </c>
      <c r="H140" s="140">
        <v>187</v>
      </c>
      <c r="I140" s="140">
        <v>0</v>
      </c>
      <c r="J140" s="168">
        <v>0</v>
      </c>
    </row>
    <row r="141" spans="1:10" ht="19.5" customHeight="1">
      <c r="A141" s="165" t="s">
        <v>100</v>
      </c>
      <c r="B141" s="165" t="s">
        <v>92</v>
      </c>
      <c r="C141" s="165" t="s">
        <v>90</v>
      </c>
      <c r="D141" s="166" t="s">
        <v>155</v>
      </c>
      <c r="E141" s="166" t="s">
        <v>101</v>
      </c>
      <c r="F141" s="140">
        <f t="shared" si="2"/>
        <v>2488</v>
      </c>
      <c r="G141" s="140">
        <v>2488</v>
      </c>
      <c r="H141" s="140">
        <v>0</v>
      </c>
      <c r="I141" s="140">
        <v>0</v>
      </c>
      <c r="J141" s="168">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 right="0.59" top="0.98" bottom="0.98" header="0.51" footer="0.51"/>
  <pageSetup errors="blank" fitToHeight="1000" fitToWidth="1" horizontalDpi="600" verticalDpi="600" orientation="landscape" paperSize="9" scale="9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39"/>
  <sheetViews>
    <sheetView showGridLines="0" showZeros="0"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8" width="24.83203125" style="0" customWidth="1"/>
    <col min="9" max="16384" width="9" style="0" bestFit="1" customWidth="1"/>
  </cols>
  <sheetData>
    <row r="1" spans="1:8" ht="20.25" customHeight="1">
      <c r="A1" s="120"/>
      <c r="B1" s="120"/>
      <c r="C1" s="120"/>
      <c r="D1" s="120"/>
      <c r="E1" s="120"/>
      <c r="F1" s="120"/>
      <c r="G1" s="120"/>
      <c r="H1" s="60" t="s">
        <v>163</v>
      </c>
    </row>
    <row r="2" spans="1:8" ht="20.25" customHeight="1">
      <c r="A2" s="36" t="s">
        <v>164</v>
      </c>
      <c r="B2" s="36"/>
      <c r="C2" s="36"/>
      <c r="D2" s="36"/>
      <c r="E2" s="36"/>
      <c r="F2" s="36"/>
      <c r="G2" s="36"/>
      <c r="H2" s="36"/>
    </row>
    <row r="3" spans="1:8" ht="20.25" customHeight="1">
      <c r="A3" s="121" t="s">
        <v>2</v>
      </c>
      <c r="B3" s="121"/>
      <c r="C3" s="58"/>
      <c r="D3" s="58"/>
      <c r="E3" s="58"/>
      <c r="F3" s="58"/>
      <c r="G3" s="58"/>
      <c r="H3" s="39" t="s">
        <v>3</v>
      </c>
    </row>
    <row r="4" spans="1:8" ht="24" customHeight="1">
      <c r="A4" s="122" t="s">
        <v>4</v>
      </c>
      <c r="B4" s="123"/>
      <c r="C4" s="122" t="s">
        <v>5</v>
      </c>
      <c r="D4" s="124"/>
      <c r="E4" s="124"/>
      <c r="F4" s="124"/>
      <c r="G4" s="124"/>
      <c r="H4" s="123"/>
    </row>
    <row r="5" spans="1:8" ht="24" customHeight="1">
      <c r="A5" s="125" t="s">
        <v>6</v>
      </c>
      <c r="B5" s="126" t="s">
        <v>7</v>
      </c>
      <c r="C5" s="125" t="s">
        <v>6</v>
      </c>
      <c r="D5" s="125" t="s">
        <v>56</v>
      </c>
      <c r="E5" s="126" t="s">
        <v>165</v>
      </c>
      <c r="F5" s="127" t="s">
        <v>166</v>
      </c>
      <c r="G5" s="125" t="s">
        <v>167</v>
      </c>
      <c r="H5" s="127" t="s">
        <v>168</v>
      </c>
    </row>
    <row r="6" spans="1:8" ht="24" customHeight="1">
      <c r="A6" s="128" t="s">
        <v>169</v>
      </c>
      <c r="B6" s="129">
        <f>SUM(B7:B9)</f>
        <v>29710.84</v>
      </c>
      <c r="C6" s="130" t="s">
        <v>170</v>
      </c>
      <c r="D6" s="129">
        <f aca="true" t="shared" si="0" ref="D6:D35">SUM(E6:H6)</f>
        <v>48496.15</v>
      </c>
      <c r="E6" s="129">
        <f>SUM(E7:E35)</f>
        <v>48496.15</v>
      </c>
      <c r="F6" s="129">
        <f>SUM(F7:F35)</f>
        <v>0</v>
      </c>
      <c r="G6" s="129">
        <f>SUM(G7:G35)</f>
        <v>0</v>
      </c>
      <c r="H6" s="129">
        <f>SUM(H7:H35)</f>
        <v>0</v>
      </c>
    </row>
    <row r="7" spans="1:8" ht="24" customHeight="1">
      <c r="A7" s="128" t="s">
        <v>171</v>
      </c>
      <c r="B7" s="129">
        <v>29710.84</v>
      </c>
      <c r="C7" s="130" t="s">
        <v>172</v>
      </c>
      <c r="D7" s="129">
        <f t="shared" si="0"/>
        <v>0</v>
      </c>
      <c r="E7" s="131">
        <v>0</v>
      </c>
      <c r="F7" s="131">
        <v>0</v>
      </c>
      <c r="G7" s="131">
        <v>0</v>
      </c>
      <c r="H7" s="129">
        <v>0</v>
      </c>
    </row>
    <row r="8" spans="1:8" ht="24" customHeight="1">
      <c r="A8" s="128" t="s">
        <v>173</v>
      </c>
      <c r="B8" s="129">
        <v>0</v>
      </c>
      <c r="C8" s="130" t="s">
        <v>174</v>
      </c>
      <c r="D8" s="129">
        <f t="shared" si="0"/>
        <v>0</v>
      </c>
      <c r="E8" s="131">
        <v>0</v>
      </c>
      <c r="F8" s="131">
        <v>0</v>
      </c>
      <c r="G8" s="131">
        <v>0</v>
      </c>
      <c r="H8" s="129">
        <v>0</v>
      </c>
    </row>
    <row r="9" spans="1:8" ht="24" customHeight="1">
      <c r="A9" s="128" t="s">
        <v>175</v>
      </c>
      <c r="B9" s="129">
        <v>0</v>
      </c>
      <c r="C9" s="130" t="s">
        <v>176</v>
      </c>
      <c r="D9" s="129">
        <f t="shared" si="0"/>
        <v>0</v>
      </c>
      <c r="E9" s="131">
        <v>0</v>
      </c>
      <c r="F9" s="131">
        <v>0</v>
      </c>
      <c r="G9" s="131">
        <v>0</v>
      </c>
      <c r="H9" s="129">
        <v>0</v>
      </c>
    </row>
    <row r="10" spans="1:8" ht="24" customHeight="1">
      <c r="A10" s="128" t="s">
        <v>177</v>
      </c>
      <c r="B10" s="129">
        <f>SUM(B11:B14)</f>
        <v>18785.31</v>
      </c>
      <c r="C10" s="130" t="s">
        <v>178</v>
      </c>
      <c r="D10" s="129">
        <f t="shared" si="0"/>
        <v>0</v>
      </c>
      <c r="E10" s="131">
        <v>0</v>
      </c>
      <c r="F10" s="131">
        <v>0</v>
      </c>
      <c r="G10" s="131">
        <v>0</v>
      </c>
      <c r="H10" s="129">
        <v>0</v>
      </c>
    </row>
    <row r="11" spans="1:8" ht="24" customHeight="1">
      <c r="A11" s="128" t="s">
        <v>171</v>
      </c>
      <c r="B11" s="129">
        <v>18785.31</v>
      </c>
      <c r="C11" s="130" t="s">
        <v>179</v>
      </c>
      <c r="D11" s="129">
        <f t="shared" si="0"/>
        <v>3951.14</v>
      </c>
      <c r="E11" s="131">
        <v>3951.14</v>
      </c>
      <c r="F11" s="131">
        <v>0</v>
      </c>
      <c r="G11" s="131">
        <v>0</v>
      </c>
      <c r="H11" s="129">
        <v>0</v>
      </c>
    </row>
    <row r="12" spans="1:8" ht="24" customHeight="1">
      <c r="A12" s="128" t="s">
        <v>173</v>
      </c>
      <c r="B12" s="129">
        <v>0</v>
      </c>
      <c r="C12" s="130" t="s">
        <v>180</v>
      </c>
      <c r="D12" s="129">
        <f t="shared" si="0"/>
        <v>9286.51</v>
      </c>
      <c r="E12" s="131">
        <v>9286.51</v>
      </c>
      <c r="F12" s="131">
        <v>0</v>
      </c>
      <c r="G12" s="131">
        <v>0</v>
      </c>
      <c r="H12" s="129">
        <v>0</v>
      </c>
    </row>
    <row r="13" spans="1:8" ht="24" customHeight="1">
      <c r="A13" s="128" t="s">
        <v>175</v>
      </c>
      <c r="B13" s="129">
        <v>0</v>
      </c>
      <c r="C13" s="130" t="s">
        <v>181</v>
      </c>
      <c r="D13" s="129">
        <f t="shared" si="0"/>
        <v>0</v>
      </c>
      <c r="E13" s="131">
        <v>0</v>
      </c>
      <c r="F13" s="131">
        <v>0</v>
      </c>
      <c r="G13" s="131">
        <v>0</v>
      </c>
      <c r="H13" s="129">
        <v>0</v>
      </c>
    </row>
    <row r="14" spans="1:8" ht="24" customHeight="1">
      <c r="A14" s="128" t="s">
        <v>182</v>
      </c>
      <c r="B14" s="129">
        <v>0</v>
      </c>
      <c r="C14" s="130" t="s">
        <v>183</v>
      </c>
      <c r="D14" s="129">
        <f t="shared" si="0"/>
        <v>2597.1</v>
      </c>
      <c r="E14" s="131">
        <v>2597.1</v>
      </c>
      <c r="F14" s="131">
        <v>0</v>
      </c>
      <c r="G14" s="131">
        <v>0</v>
      </c>
      <c r="H14" s="129">
        <v>0</v>
      </c>
    </row>
    <row r="15" spans="1:8" ht="24" customHeight="1">
      <c r="A15" s="132"/>
      <c r="B15" s="129"/>
      <c r="C15" s="133" t="s">
        <v>184</v>
      </c>
      <c r="D15" s="129">
        <f t="shared" si="0"/>
        <v>0</v>
      </c>
      <c r="E15" s="131">
        <v>0</v>
      </c>
      <c r="F15" s="131">
        <v>0</v>
      </c>
      <c r="G15" s="131">
        <v>0</v>
      </c>
      <c r="H15" s="129">
        <v>0</v>
      </c>
    </row>
    <row r="16" spans="1:8" ht="24" customHeight="1">
      <c r="A16" s="132"/>
      <c r="B16" s="129"/>
      <c r="C16" s="133" t="s">
        <v>185</v>
      </c>
      <c r="D16" s="129">
        <f t="shared" si="0"/>
        <v>32004.39</v>
      </c>
      <c r="E16" s="131">
        <v>32004.39</v>
      </c>
      <c r="F16" s="131">
        <v>0</v>
      </c>
      <c r="G16" s="131">
        <v>0</v>
      </c>
      <c r="H16" s="129">
        <v>0</v>
      </c>
    </row>
    <row r="17" spans="1:8" ht="24" customHeight="1">
      <c r="A17" s="132"/>
      <c r="B17" s="129"/>
      <c r="C17" s="133" t="s">
        <v>186</v>
      </c>
      <c r="D17" s="129">
        <f t="shared" si="0"/>
        <v>0</v>
      </c>
      <c r="E17" s="131">
        <v>0</v>
      </c>
      <c r="F17" s="131">
        <v>0</v>
      </c>
      <c r="G17" s="131">
        <v>0</v>
      </c>
      <c r="H17" s="129">
        <v>0</v>
      </c>
    </row>
    <row r="18" spans="1:8" ht="24" customHeight="1">
      <c r="A18" s="132"/>
      <c r="B18" s="129"/>
      <c r="C18" s="133" t="s">
        <v>187</v>
      </c>
      <c r="D18" s="129">
        <f t="shared" si="0"/>
        <v>0</v>
      </c>
      <c r="E18" s="131">
        <v>0</v>
      </c>
      <c r="F18" s="131">
        <v>0</v>
      </c>
      <c r="G18" s="131">
        <v>0</v>
      </c>
      <c r="H18" s="129">
        <v>0</v>
      </c>
    </row>
    <row r="19" spans="1:8" ht="24" customHeight="1">
      <c r="A19" s="132"/>
      <c r="B19" s="129"/>
      <c r="C19" s="133" t="s">
        <v>188</v>
      </c>
      <c r="D19" s="129">
        <f t="shared" si="0"/>
        <v>54.3</v>
      </c>
      <c r="E19" s="131">
        <v>54.3</v>
      </c>
      <c r="F19" s="131">
        <v>0</v>
      </c>
      <c r="G19" s="131">
        <v>0</v>
      </c>
      <c r="H19" s="129">
        <v>0</v>
      </c>
    </row>
    <row r="20" spans="1:8" ht="24" customHeight="1">
      <c r="A20" s="132"/>
      <c r="B20" s="129"/>
      <c r="C20" s="133" t="s">
        <v>189</v>
      </c>
      <c r="D20" s="129">
        <f t="shared" si="0"/>
        <v>0</v>
      </c>
      <c r="E20" s="131">
        <v>0</v>
      </c>
      <c r="F20" s="131">
        <v>0</v>
      </c>
      <c r="G20" s="131">
        <v>0</v>
      </c>
      <c r="H20" s="129">
        <v>0</v>
      </c>
    </row>
    <row r="21" spans="1:8" ht="24" customHeight="1">
      <c r="A21" s="132"/>
      <c r="B21" s="129"/>
      <c r="C21" s="133" t="s">
        <v>190</v>
      </c>
      <c r="D21" s="129">
        <f t="shared" si="0"/>
        <v>0</v>
      </c>
      <c r="E21" s="131">
        <v>0</v>
      </c>
      <c r="F21" s="131">
        <v>0</v>
      </c>
      <c r="G21" s="131">
        <v>0</v>
      </c>
      <c r="H21" s="129">
        <v>0</v>
      </c>
    </row>
    <row r="22" spans="1:8" ht="24" customHeight="1">
      <c r="A22" s="132"/>
      <c r="B22" s="129"/>
      <c r="C22" s="133" t="s">
        <v>191</v>
      </c>
      <c r="D22" s="129">
        <f t="shared" si="0"/>
        <v>0</v>
      </c>
      <c r="E22" s="131">
        <v>0</v>
      </c>
      <c r="F22" s="131">
        <v>0</v>
      </c>
      <c r="G22" s="131">
        <v>0</v>
      </c>
      <c r="H22" s="129">
        <v>0</v>
      </c>
    </row>
    <row r="23" spans="1:8" ht="24" customHeight="1">
      <c r="A23" s="132"/>
      <c r="B23" s="129"/>
      <c r="C23" s="133" t="s">
        <v>192</v>
      </c>
      <c r="D23" s="129">
        <f t="shared" si="0"/>
        <v>0</v>
      </c>
      <c r="E23" s="131">
        <v>0</v>
      </c>
      <c r="F23" s="131">
        <v>0</v>
      </c>
      <c r="G23" s="131">
        <v>0</v>
      </c>
      <c r="H23" s="129">
        <v>0</v>
      </c>
    </row>
    <row r="24" spans="1:8" ht="24" customHeight="1">
      <c r="A24" s="132"/>
      <c r="B24" s="129"/>
      <c r="C24" s="134" t="s">
        <v>193</v>
      </c>
      <c r="D24" s="129">
        <f t="shared" si="0"/>
        <v>0</v>
      </c>
      <c r="E24" s="131">
        <v>0</v>
      </c>
      <c r="F24" s="131">
        <v>0</v>
      </c>
      <c r="G24" s="131">
        <v>0</v>
      </c>
      <c r="H24" s="129">
        <v>0</v>
      </c>
    </row>
    <row r="25" spans="1:8" ht="24" customHeight="1">
      <c r="A25" s="135"/>
      <c r="B25" s="136"/>
      <c r="C25" s="137" t="s">
        <v>194</v>
      </c>
      <c r="D25" s="136">
        <f t="shared" si="0"/>
        <v>0</v>
      </c>
      <c r="E25" s="136">
        <v>0</v>
      </c>
      <c r="F25" s="136">
        <v>0</v>
      </c>
      <c r="G25" s="136">
        <v>0</v>
      </c>
      <c r="H25" s="136">
        <v>0</v>
      </c>
    </row>
    <row r="26" spans="1:8" ht="24" customHeight="1">
      <c r="A26" s="138"/>
      <c r="B26" s="136"/>
      <c r="C26" s="137" t="s">
        <v>195</v>
      </c>
      <c r="D26" s="136">
        <f t="shared" si="0"/>
        <v>602.71</v>
      </c>
      <c r="E26" s="136">
        <v>602.71</v>
      </c>
      <c r="F26" s="136">
        <v>0</v>
      </c>
      <c r="G26" s="136">
        <v>0</v>
      </c>
      <c r="H26" s="136">
        <v>0</v>
      </c>
    </row>
    <row r="27" spans="1:8" ht="24" customHeight="1">
      <c r="A27" s="138"/>
      <c r="B27" s="136"/>
      <c r="C27" s="137" t="s">
        <v>196</v>
      </c>
      <c r="D27" s="136">
        <f t="shared" si="0"/>
        <v>0</v>
      </c>
      <c r="E27" s="136">
        <v>0</v>
      </c>
      <c r="F27" s="136">
        <v>0</v>
      </c>
      <c r="G27" s="136">
        <v>0</v>
      </c>
      <c r="H27" s="136">
        <v>0</v>
      </c>
    </row>
    <row r="28" spans="1:8" ht="24" customHeight="1">
      <c r="A28" s="138"/>
      <c r="B28" s="136"/>
      <c r="C28" s="137" t="s">
        <v>197</v>
      </c>
      <c r="D28" s="136">
        <f t="shared" si="0"/>
        <v>0</v>
      </c>
      <c r="E28" s="136">
        <v>0</v>
      </c>
      <c r="F28" s="136">
        <v>0</v>
      </c>
      <c r="G28" s="136">
        <v>0</v>
      </c>
      <c r="H28" s="136">
        <v>0</v>
      </c>
    </row>
    <row r="29" spans="1:8" ht="24" customHeight="1">
      <c r="A29" s="138"/>
      <c r="B29" s="136"/>
      <c r="C29" s="137" t="s">
        <v>198</v>
      </c>
      <c r="D29" s="136">
        <f t="shared" si="0"/>
        <v>0</v>
      </c>
      <c r="E29" s="136">
        <v>0</v>
      </c>
      <c r="F29" s="136">
        <v>0</v>
      </c>
      <c r="G29" s="136">
        <v>0</v>
      </c>
      <c r="H29" s="136">
        <v>0</v>
      </c>
    </row>
    <row r="30" spans="1:8" ht="24" customHeight="1">
      <c r="A30" s="139"/>
      <c r="B30" s="140"/>
      <c r="C30" s="141" t="s">
        <v>199</v>
      </c>
      <c r="D30" s="142">
        <f t="shared" si="0"/>
        <v>0</v>
      </c>
      <c r="E30" s="143">
        <v>0</v>
      </c>
      <c r="F30" s="143">
        <v>0</v>
      </c>
      <c r="G30" s="143">
        <v>0</v>
      </c>
      <c r="H30" s="143">
        <v>0</v>
      </c>
    </row>
    <row r="31" spans="1:8" ht="24" customHeight="1">
      <c r="A31" s="139"/>
      <c r="B31" s="144"/>
      <c r="C31" s="137" t="s">
        <v>200</v>
      </c>
      <c r="D31" s="129">
        <f t="shared" si="0"/>
        <v>0</v>
      </c>
      <c r="E31" s="136">
        <v>0</v>
      </c>
      <c r="F31" s="136">
        <v>0</v>
      </c>
      <c r="G31" s="136">
        <v>0</v>
      </c>
      <c r="H31" s="136">
        <v>0</v>
      </c>
    </row>
    <row r="32" spans="1:8" ht="24" customHeight="1">
      <c r="A32" s="139"/>
      <c r="B32" s="144"/>
      <c r="C32" s="137" t="s">
        <v>201</v>
      </c>
      <c r="D32" s="129">
        <f t="shared" si="0"/>
        <v>0</v>
      </c>
      <c r="E32" s="136">
        <v>0</v>
      </c>
      <c r="F32" s="136">
        <v>0</v>
      </c>
      <c r="G32" s="136">
        <v>0</v>
      </c>
      <c r="H32" s="136">
        <v>0</v>
      </c>
    </row>
    <row r="33" spans="1:8" ht="24" customHeight="1">
      <c r="A33" s="139"/>
      <c r="B33" s="144"/>
      <c r="C33" s="137" t="s">
        <v>202</v>
      </c>
      <c r="D33" s="129">
        <f t="shared" si="0"/>
        <v>0</v>
      </c>
      <c r="E33" s="136">
        <v>0</v>
      </c>
      <c r="F33" s="136">
        <v>0</v>
      </c>
      <c r="G33" s="136">
        <v>0</v>
      </c>
      <c r="H33" s="136">
        <v>0</v>
      </c>
    </row>
    <row r="34" spans="1:8" ht="24" customHeight="1">
      <c r="A34" s="139"/>
      <c r="B34" s="144"/>
      <c r="C34" s="137" t="s">
        <v>203</v>
      </c>
      <c r="D34" s="129">
        <f t="shared" si="0"/>
        <v>0</v>
      </c>
      <c r="E34" s="136">
        <v>0</v>
      </c>
      <c r="F34" s="136">
        <v>0</v>
      </c>
      <c r="G34" s="136">
        <v>0</v>
      </c>
      <c r="H34" s="136">
        <v>0</v>
      </c>
    </row>
    <row r="35" spans="1:8" ht="24" customHeight="1">
      <c r="A35" s="139"/>
      <c r="B35" s="144"/>
      <c r="C35" s="137" t="s">
        <v>204</v>
      </c>
      <c r="D35" s="129">
        <f t="shared" si="0"/>
        <v>0</v>
      </c>
      <c r="E35" s="136">
        <v>0</v>
      </c>
      <c r="F35" s="136">
        <v>0</v>
      </c>
      <c r="G35" s="136">
        <v>0</v>
      </c>
      <c r="H35" s="136">
        <v>0</v>
      </c>
    </row>
    <row r="36" spans="1:8" ht="24" customHeight="1">
      <c r="A36" s="145"/>
      <c r="B36" s="146"/>
      <c r="C36" s="147"/>
      <c r="D36" s="148"/>
      <c r="E36" s="136"/>
      <c r="F36" s="136"/>
      <c r="G36" s="136" t="s">
        <v>36</v>
      </c>
      <c r="H36" s="136"/>
    </row>
    <row r="37" spans="1:8" ht="24" customHeight="1">
      <c r="A37" s="139"/>
      <c r="B37" s="144"/>
      <c r="C37" s="149" t="s">
        <v>205</v>
      </c>
      <c r="D37" s="129">
        <f>SUM(E37:H37)</f>
        <v>0</v>
      </c>
      <c r="E37" s="136">
        <f>SUM(B7,B11)-SUM(E6)</f>
        <v>0</v>
      </c>
      <c r="F37" s="136">
        <f>SUM(B8,B12)-SUM(F6)</f>
        <v>0</v>
      </c>
      <c r="G37" s="136">
        <f>SUM(B9,B13)-SUM(G6)</f>
        <v>0</v>
      </c>
      <c r="H37" s="136">
        <f>SUM(B14)-SUM(H6)</f>
        <v>0</v>
      </c>
    </row>
    <row r="38" spans="1:8" ht="24" customHeight="1">
      <c r="A38" s="139"/>
      <c r="B38" s="150"/>
      <c r="C38" s="149"/>
      <c r="D38" s="148"/>
      <c r="E38" s="136"/>
      <c r="F38" s="136"/>
      <c r="G38" s="136"/>
      <c r="H38" s="136"/>
    </row>
    <row r="39" spans="1:8" ht="24" customHeight="1">
      <c r="A39" s="145" t="s">
        <v>51</v>
      </c>
      <c r="B39" s="150">
        <f>SUM(B6,B10)</f>
        <v>48496.15</v>
      </c>
      <c r="C39" s="147" t="s">
        <v>52</v>
      </c>
      <c r="D39" s="148">
        <f>SUM(D7:D37)</f>
        <v>48496.15</v>
      </c>
      <c r="E39" s="148">
        <f>SUM(E7:E37)</f>
        <v>48496.15</v>
      </c>
      <c r="F39" s="148">
        <f>SUM(F7:F37)</f>
        <v>0</v>
      </c>
      <c r="G39" s="148">
        <f>SUM(G7:G37)</f>
        <v>0</v>
      </c>
      <c r="H39" s="148">
        <f>SUM(H7:H37)</f>
        <v>0</v>
      </c>
    </row>
  </sheetData>
  <sheetProtection/>
  <mergeCells count="3">
    <mergeCell ref="A2:H2"/>
    <mergeCell ref="A4:B4"/>
    <mergeCell ref="C4:H4"/>
  </mergeCells>
  <printOptions horizontalCentered="1"/>
  <pageMargins left="0.59" right="0.59" top="0.98" bottom="0.98" header="0.51" footer="0.51"/>
  <pageSetup errors="blank" fitToHeight="1" fitToWidth="1" horizontalDpi="600" verticalDpi="600" orientation="landscape" paperSize="9" scale="38"/>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O108"/>
  <sheetViews>
    <sheetView showGridLines="0" showZeros="0" workbookViewId="0" topLeftCell="A1">
      <selection activeCell="A1" sqref="A1"/>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 min="254" max="16384" width="9" style="0" bestFit="1" customWidth="1"/>
  </cols>
  <sheetData>
    <row r="1" spans="1:41" ht="19.5" customHeight="1">
      <c r="A1" s="33"/>
      <c r="B1" s="34"/>
      <c r="C1" s="34"/>
      <c r="D1" s="34"/>
      <c r="E1" s="34"/>
      <c r="F1" s="34"/>
      <c r="G1" s="34"/>
      <c r="H1" s="34"/>
      <c r="I1" s="34"/>
      <c r="J1" s="34"/>
      <c r="K1" s="34"/>
      <c r="L1" s="34"/>
      <c r="M1" s="34"/>
      <c r="N1" s="34"/>
      <c r="P1" s="115"/>
      <c r="Q1" s="115"/>
      <c r="R1" s="115"/>
      <c r="S1" s="115"/>
      <c r="T1" s="115"/>
      <c r="U1" s="115"/>
      <c r="V1" s="115"/>
      <c r="W1" s="115"/>
      <c r="X1" s="115"/>
      <c r="Y1" s="115"/>
      <c r="Z1" s="115"/>
      <c r="AA1" s="115"/>
      <c r="AB1" s="115"/>
      <c r="AC1" s="115"/>
      <c r="AD1" s="115"/>
      <c r="AE1" s="115"/>
      <c r="AF1" s="115"/>
      <c r="AG1" s="115"/>
      <c r="AH1" s="115"/>
      <c r="AI1" s="115"/>
      <c r="AJ1" s="115"/>
      <c r="AK1" s="115"/>
      <c r="AL1" s="115"/>
      <c r="AO1" s="35" t="s">
        <v>206</v>
      </c>
    </row>
    <row r="2" spans="1:41" ht="19.5" customHeight="1">
      <c r="A2" s="36" t="s">
        <v>207</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row>
    <row r="3" spans="1:41" ht="19.5" customHeight="1">
      <c r="A3" s="37" t="s">
        <v>2</v>
      </c>
      <c r="B3" s="37"/>
      <c r="C3" s="37"/>
      <c r="D3" s="37"/>
      <c r="E3" s="105"/>
      <c r="F3" s="105"/>
      <c r="G3" s="105"/>
      <c r="H3" s="105"/>
      <c r="I3" s="105"/>
      <c r="J3" s="105"/>
      <c r="K3" s="105"/>
      <c r="L3" s="105"/>
      <c r="M3" s="105"/>
      <c r="N3" s="105"/>
      <c r="P3" s="116"/>
      <c r="Q3" s="116"/>
      <c r="R3" s="116"/>
      <c r="S3" s="116"/>
      <c r="T3" s="116"/>
      <c r="U3" s="116"/>
      <c r="V3" s="116"/>
      <c r="W3" s="116"/>
      <c r="X3" s="116"/>
      <c r="Y3" s="116"/>
      <c r="Z3" s="116"/>
      <c r="AA3" s="116"/>
      <c r="AB3" s="116"/>
      <c r="AC3" s="116"/>
      <c r="AD3" s="116"/>
      <c r="AE3" s="116"/>
      <c r="AF3" s="116"/>
      <c r="AG3" s="116"/>
      <c r="AH3" s="116"/>
      <c r="AI3" s="91"/>
      <c r="AJ3" s="91"/>
      <c r="AK3" s="91"/>
      <c r="AL3" s="91"/>
      <c r="AO3" s="39" t="s">
        <v>3</v>
      </c>
    </row>
    <row r="4" spans="1:41" ht="19.5" customHeight="1">
      <c r="A4" s="40" t="s">
        <v>55</v>
      </c>
      <c r="B4" s="41"/>
      <c r="C4" s="41"/>
      <c r="D4" s="42"/>
      <c r="E4" s="106" t="s">
        <v>208</v>
      </c>
      <c r="F4" s="107" t="s">
        <v>209</v>
      </c>
      <c r="G4" s="108"/>
      <c r="H4" s="108"/>
      <c r="I4" s="108"/>
      <c r="J4" s="108"/>
      <c r="K4" s="108"/>
      <c r="L4" s="108"/>
      <c r="M4" s="108"/>
      <c r="N4" s="108"/>
      <c r="O4" s="117"/>
      <c r="P4" s="107" t="s">
        <v>210</v>
      </c>
      <c r="Q4" s="108"/>
      <c r="R4" s="108"/>
      <c r="S4" s="108"/>
      <c r="T4" s="108"/>
      <c r="U4" s="108"/>
      <c r="V4" s="108"/>
      <c r="W4" s="108"/>
      <c r="X4" s="108"/>
      <c r="Y4" s="117"/>
      <c r="Z4" s="107" t="s">
        <v>211</v>
      </c>
      <c r="AA4" s="108"/>
      <c r="AB4" s="108"/>
      <c r="AC4" s="108"/>
      <c r="AD4" s="108"/>
      <c r="AE4" s="108"/>
      <c r="AF4" s="108"/>
      <c r="AG4" s="108"/>
      <c r="AH4" s="108"/>
      <c r="AI4" s="108"/>
      <c r="AJ4" s="108"/>
      <c r="AK4" s="108"/>
      <c r="AL4" s="108"/>
      <c r="AM4" s="108"/>
      <c r="AN4" s="108"/>
      <c r="AO4" s="117"/>
    </row>
    <row r="5" spans="1:41" ht="19.5" customHeight="1">
      <c r="A5" s="75" t="s">
        <v>66</v>
      </c>
      <c r="B5" s="77"/>
      <c r="C5" s="86" t="s">
        <v>67</v>
      </c>
      <c r="D5" s="46" t="s">
        <v>162</v>
      </c>
      <c r="E5" s="109"/>
      <c r="F5" s="63" t="s">
        <v>56</v>
      </c>
      <c r="G5" s="110" t="s">
        <v>212</v>
      </c>
      <c r="H5" s="111"/>
      <c r="I5" s="118"/>
      <c r="J5" s="110" t="s">
        <v>213</v>
      </c>
      <c r="K5" s="111"/>
      <c r="L5" s="118"/>
      <c r="M5" s="110" t="s">
        <v>214</v>
      </c>
      <c r="N5" s="111"/>
      <c r="O5" s="118"/>
      <c r="P5" s="85" t="s">
        <v>56</v>
      </c>
      <c r="Q5" s="110" t="s">
        <v>212</v>
      </c>
      <c r="R5" s="111"/>
      <c r="S5" s="118"/>
      <c r="T5" s="110" t="s">
        <v>213</v>
      </c>
      <c r="U5" s="111"/>
      <c r="V5" s="118"/>
      <c r="W5" s="110" t="s">
        <v>214</v>
      </c>
      <c r="X5" s="111"/>
      <c r="Y5" s="118"/>
      <c r="Z5" s="63" t="s">
        <v>56</v>
      </c>
      <c r="AA5" s="110" t="s">
        <v>212</v>
      </c>
      <c r="AB5" s="111"/>
      <c r="AC5" s="118"/>
      <c r="AD5" s="110" t="s">
        <v>213</v>
      </c>
      <c r="AE5" s="111"/>
      <c r="AF5" s="118"/>
      <c r="AG5" s="110" t="s">
        <v>214</v>
      </c>
      <c r="AH5" s="111"/>
      <c r="AI5" s="118"/>
      <c r="AJ5" s="110" t="s">
        <v>215</v>
      </c>
      <c r="AK5" s="111"/>
      <c r="AL5" s="118"/>
      <c r="AM5" s="110" t="s">
        <v>168</v>
      </c>
      <c r="AN5" s="111"/>
      <c r="AO5" s="118"/>
    </row>
    <row r="6" spans="1:41" ht="29.25" customHeight="1">
      <c r="A6" s="112" t="s">
        <v>76</v>
      </c>
      <c r="B6" s="112" t="s">
        <v>77</v>
      </c>
      <c r="C6" s="52"/>
      <c r="D6" s="52"/>
      <c r="E6" s="113"/>
      <c r="F6" s="88"/>
      <c r="G6" s="68" t="s">
        <v>71</v>
      </c>
      <c r="H6" s="114" t="s">
        <v>158</v>
      </c>
      <c r="I6" s="114" t="s">
        <v>159</v>
      </c>
      <c r="J6" s="68" t="s">
        <v>71</v>
      </c>
      <c r="K6" s="114" t="s">
        <v>158</v>
      </c>
      <c r="L6" s="114" t="s">
        <v>159</v>
      </c>
      <c r="M6" s="68" t="s">
        <v>71</v>
      </c>
      <c r="N6" s="114" t="s">
        <v>158</v>
      </c>
      <c r="O6" s="70" t="s">
        <v>159</v>
      </c>
      <c r="P6" s="88"/>
      <c r="Q6" s="119" t="s">
        <v>71</v>
      </c>
      <c r="R6" s="53" t="s">
        <v>158</v>
      </c>
      <c r="S6" s="53" t="s">
        <v>159</v>
      </c>
      <c r="T6" s="119" t="s">
        <v>71</v>
      </c>
      <c r="U6" s="53" t="s">
        <v>158</v>
      </c>
      <c r="V6" s="52" t="s">
        <v>159</v>
      </c>
      <c r="W6" s="47" t="s">
        <v>71</v>
      </c>
      <c r="X6" s="119" t="s">
        <v>158</v>
      </c>
      <c r="Y6" s="53" t="s">
        <v>159</v>
      </c>
      <c r="Z6" s="88"/>
      <c r="AA6" s="68" t="s">
        <v>71</v>
      </c>
      <c r="AB6" s="112" t="s">
        <v>158</v>
      </c>
      <c r="AC6" s="112" t="s">
        <v>159</v>
      </c>
      <c r="AD6" s="68" t="s">
        <v>71</v>
      </c>
      <c r="AE6" s="112" t="s">
        <v>158</v>
      </c>
      <c r="AF6" s="112" t="s">
        <v>159</v>
      </c>
      <c r="AG6" s="68" t="s">
        <v>71</v>
      </c>
      <c r="AH6" s="114" t="s">
        <v>158</v>
      </c>
      <c r="AI6" s="114" t="s">
        <v>159</v>
      </c>
      <c r="AJ6" s="68" t="s">
        <v>71</v>
      </c>
      <c r="AK6" s="114" t="s">
        <v>158</v>
      </c>
      <c r="AL6" s="114" t="s">
        <v>159</v>
      </c>
      <c r="AM6" s="68" t="s">
        <v>71</v>
      </c>
      <c r="AN6" s="114" t="s">
        <v>158</v>
      </c>
      <c r="AO6" s="114" t="s">
        <v>159</v>
      </c>
    </row>
    <row r="7" spans="1:41" ht="19.5" customHeight="1">
      <c r="A7" s="55" t="s">
        <v>36</v>
      </c>
      <c r="B7" s="55" t="s">
        <v>36</v>
      </c>
      <c r="C7" s="55" t="s">
        <v>36</v>
      </c>
      <c r="D7" s="55" t="s">
        <v>56</v>
      </c>
      <c r="E7" s="73">
        <f aca="true" t="shared" si="0" ref="E7:E70">SUM(F7,P7,Z7)</f>
        <v>48496.149999999994</v>
      </c>
      <c r="F7" s="73">
        <f aca="true" t="shared" si="1" ref="F7:F70">SUM(G7,J7,M7)</f>
        <v>29534.339999999997</v>
      </c>
      <c r="G7" s="73">
        <f aca="true" t="shared" si="2" ref="G7:G70">SUM(H7:I7)</f>
        <v>29534.339999999997</v>
      </c>
      <c r="H7" s="73">
        <v>10541.24</v>
      </c>
      <c r="I7" s="56">
        <v>18993.1</v>
      </c>
      <c r="J7" s="73">
        <f aca="true" t="shared" si="3" ref="J7:J70">SUM(K7:L7)</f>
        <v>0</v>
      </c>
      <c r="K7" s="73">
        <v>0</v>
      </c>
      <c r="L7" s="56">
        <v>0</v>
      </c>
      <c r="M7" s="73">
        <f aca="true" t="shared" si="4" ref="M7:M70">SUM(N7:O7)</f>
        <v>0</v>
      </c>
      <c r="N7" s="73">
        <v>0</v>
      </c>
      <c r="O7" s="56">
        <v>0</v>
      </c>
      <c r="P7" s="57">
        <f aca="true" t="shared" si="5" ref="P7:P70">SUM(Q7,T7,W7)</f>
        <v>176.5</v>
      </c>
      <c r="Q7" s="73">
        <f aca="true" t="shared" si="6" ref="Q7:Q70">SUM(R7:S7)</f>
        <v>176.5</v>
      </c>
      <c r="R7" s="73">
        <v>0</v>
      </c>
      <c r="S7" s="56">
        <v>176.5</v>
      </c>
      <c r="T7" s="73">
        <f aca="true" t="shared" si="7" ref="T7:T70">SUM(U7:V7)</f>
        <v>0</v>
      </c>
      <c r="U7" s="73">
        <v>0</v>
      </c>
      <c r="V7" s="73">
        <v>0</v>
      </c>
      <c r="W7" s="73">
        <f aca="true" t="shared" si="8" ref="W7:W70">SUM(X7:Y7)</f>
        <v>0</v>
      </c>
      <c r="X7" s="73">
        <v>0</v>
      </c>
      <c r="Y7" s="56">
        <v>0</v>
      </c>
      <c r="Z7" s="57">
        <f aca="true" t="shared" si="9" ref="Z7:Z70">SUM(AA7,AD7,AG7,AJ7,AM7)</f>
        <v>18785.309999999998</v>
      </c>
      <c r="AA7" s="73">
        <f aca="true" t="shared" si="10" ref="AA7:AA70">SUM(AB7:AC7)</f>
        <v>18736.14</v>
      </c>
      <c r="AB7" s="73">
        <v>0</v>
      </c>
      <c r="AC7" s="56">
        <v>18736.14</v>
      </c>
      <c r="AD7" s="73">
        <f aca="true" t="shared" si="11" ref="AD7:AD70">SUM(AE7:AF7)</f>
        <v>0</v>
      </c>
      <c r="AE7" s="73">
        <v>0</v>
      </c>
      <c r="AF7" s="56">
        <v>0</v>
      </c>
      <c r="AG7" s="73">
        <f aca="true" t="shared" si="12" ref="AG7:AG70">SUM(AH7:AI7)</f>
        <v>0</v>
      </c>
      <c r="AH7" s="73">
        <v>0</v>
      </c>
      <c r="AI7" s="56">
        <v>0</v>
      </c>
      <c r="AJ7" s="73">
        <f aca="true" t="shared" si="13" ref="AJ7:AJ70">SUM(AK7:AL7)</f>
        <v>49.17</v>
      </c>
      <c r="AK7" s="73">
        <v>0</v>
      </c>
      <c r="AL7" s="56">
        <v>49.17</v>
      </c>
      <c r="AM7" s="73">
        <f aca="true" t="shared" si="14" ref="AM7:AM70">SUM(AN7:AO7)</f>
        <v>0</v>
      </c>
      <c r="AN7" s="73">
        <v>0</v>
      </c>
      <c r="AO7" s="56">
        <v>0</v>
      </c>
    </row>
    <row r="8" spans="1:41" ht="19.5" customHeight="1">
      <c r="A8" s="55" t="s">
        <v>36</v>
      </c>
      <c r="B8" s="55" t="s">
        <v>36</v>
      </c>
      <c r="C8" s="55" t="s">
        <v>36</v>
      </c>
      <c r="D8" s="55" t="s">
        <v>79</v>
      </c>
      <c r="E8" s="73">
        <f t="shared" si="0"/>
        <v>1734.78</v>
      </c>
      <c r="F8" s="73">
        <f t="shared" si="1"/>
        <v>1729.75</v>
      </c>
      <c r="G8" s="73">
        <f t="shared" si="2"/>
        <v>1729.75</v>
      </c>
      <c r="H8" s="73">
        <v>1305.15</v>
      </c>
      <c r="I8" s="56">
        <v>424.6</v>
      </c>
      <c r="J8" s="73">
        <f t="shared" si="3"/>
        <v>0</v>
      </c>
      <c r="K8" s="73">
        <v>0</v>
      </c>
      <c r="L8" s="56">
        <v>0</v>
      </c>
      <c r="M8" s="73">
        <f t="shared" si="4"/>
        <v>0</v>
      </c>
      <c r="N8" s="73">
        <v>0</v>
      </c>
      <c r="O8" s="56">
        <v>0</v>
      </c>
      <c r="P8" s="57">
        <f t="shared" si="5"/>
        <v>0</v>
      </c>
      <c r="Q8" s="73">
        <f t="shared" si="6"/>
        <v>0</v>
      </c>
      <c r="R8" s="73">
        <v>0</v>
      </c>
      <c r="S8" s="56">
        <v>0</v>
      </c>
      <c r="T8" s="73">
        <f t="shared" si="7"/>
        <v>0</v>
      </c>
      <c r="U8" s="73">
        <v>0</v>
      </c>
      <c r="V8" s="73">
        <v>0</v>
      </c>
      <c r="W8" s="73">
        <f t="shared" si="8"/>
        <v>0</v>
      </c>
      <c r="X8" s="73">
        <v>0</v>
      </c>
      <c r="Y8" s="56">
        <v>0</v>
      </c>
      <c r="Z8" s="57">
        <f t="shared" si="9"/>
        <v>5.03</v>
      </c>
      <c r="AA8" s="73">
        <f t="shared" si="10"/>
        <v>5.03</v>
      </c>
      <c r="AB8" s="73">
        <v>0</v>
      </c>
      <c r="AC8" s="56">
        <v>5.03</v>
      </c>
      <c r="AD8" s="73">
        <f t="shared" si="11"/>
        <v>0</v>
      </c>
      <c r="AE8" s="73">
        <v>0</v>
      </c>
      <c r="AF8" s="56">
        <v>0</v>
      </c>
      <c r="AG8" s="73">
        <f t="shared" si="12"/>
        <v>0</v>
      </c>
      <c r="AH8" s="73">
        <v>0</v>
      </c>
      <c r="AI8" s="56">
        <v>0</v>
      </c>
      <c r="AJ8" s="73">
        <f t="shared" si="13"/>
        <v>0</v>
      </c>
      <c r="AK8" s="73">
        <v>0</v>
      </c>
      <c r="AL8" s="56">
        <v>0</v>
      </c>
      <c r="AM8" s="73">
        <f t="shared" si="14"/>
        <v>0</v>
      </c>
      <c r="AN8" s="73">
        <v>0</v>
      </c>
      <c r="AO8" s="56">
        <v>0</v>
      </c>
    </row>
    <row r="9" spans="1:41" ht="19.5" customHeight="1">
      <c r="A9" s="55" t="s">
        <v>36</v>
      </c>
      <c r="B9" s="55" t="s">
        <v>36</v>
      </c>
      <c r="C9" s="55" t="s">
        <v>36</v>
      </c>
      <c r="D9" s="55" t="s">
        <v>80</v>
      </c>
      <c r="E9" s="73">
        <f t="shared" si="0"/>
        <v>1734.78</v>
      </c>
      <c r="F9" s="73">
        <f t="shared" si="1"/>
        <v>1729.75</v>
      </c>
      <c r="G9" s="73">
        <f t="shared" si="2"/>
        <v>1729.75</v>
      </c>
      <c r="H9" s="73">
        <v>1305.15</v>
      </c>
      <c r="I9" s="56">
        <v>424.6</v>
      </c>
      <c r="J9" s="73">
        <f t="shared" si="3"/>
        <v>0</v>
      </c>
      <c r="K9" s="73">
        <v>0</v>
      </c>
      <c r="L9" s="56">
        <v>0</v>
      </c>
      <c r="M9" s="73">
        <f t="shared" si="4"/>
        <v>0</v>
      </c>
      <c r="N9" s="73">
        <v>0</v>
      </c>
      <c r="O9" s="56">
        <v>0</v>
      </c>
      <c r="P9" s="57">
        <f t="shared" si="5"/>
        <v>0</v>
      </c>
      <c r="Q9" s="73">
        <f t="shared" si="6"/>
        <v>0</v>
      </c>
      <c r="R9" s="73">
        <v>0</v>
      </c>
      <c r="S9" s="56">
        <v>0</v>
      </c>
      <c r="T9" s="73">
        <f t="shared" si="7"/>
        <v>0</v>
      </c>
      <c r="U9" s="73">
        <v>0</v>
      </c>
      <c r="V9" s="73">
        <v>0</v>
      </c>
      <c r="W9" s="73">
        <f t="shared" si="8"/>
        <v>0</v>
      </c>
      <c r="X9" s="73">
        <v>0</v>
      </c>
      <c r="Y9" s="56">
        <v>0</v>
      </c>
      <c r="Z9" s="57">
        <f t="shared" si="9"/>
        <v>5.03</v>
      </c>
      <c r="AA9" s="73">
        <f t="shared" si="10"/>
        <v>5.03</v>
      </c>
      <c r="AB9" s="73">
        <v>0</v>
      </c>
      <c r="AC9" s="56">
        <v>5.03</v>
      </c>
      <c r="AD9" s="73">
        <f t="shared" si="11"/>
        <v>0</v>
      </c>
      <c r="AE9" s="73">
        <v>0</v>
      </c>
      <c r="AF9" s="56">
        <v>0</v>
      </c>
      <c r="AG9" s="73">
        <f t="shared" si="12"/>
        <v>0</v>
      </c>
      <c r="AH9" s="73">
        <v>0</v>
      </c>
      <c r="AI9" s="56">
        <v>0</v>
      </c>
      <c r="AJ9" s="73">
        <f t="shared" si="13"/>
        <v>0</v>
      </c>
      <c r="AK9" s="73">
        <v>0</v>
      </c>
      <c r="AL9" s="56">
        <v>0</v>
      </c>
      <c r="AM9" s="73">
        <f t="shared" si="14"/>
        <v>0</v>
      </c>
      <c r="AN9" s="73">
        <v>0</v>
      </c>
      <c r="AO9" s="56">
        <v>0</v>
      </c>
    </row>
    <row r="10" spans="1:41" ht="19.5" customHeight="1">
      <c r="A10" s="55" t="s">
        <v>36</v>
      </c>
      <c r="B10" s="55" t="s">
        <v>36</v>
      </c>
      <c r="C10" s="55" t="s">
        <v>36</v>
      </c>
      <c r="D10" s="55" t="s">
        <v>216</v>
      </c>
      <c r="E10" s="73">
        <f t="shared" si="0"/>
        <v>1023.41</v>
      </c>
      <c r="F10" s="73">
        <f t="shared" si="1"/>
        <v>1023.41</v>
      </c>
      <c r="G10" s="73">
        <f t="shared" si="2"/>
        <v>1023.41</v>
      </c>
      <c r="H10" s="73">
        <v>1023.41</v>
      </c>
      <c r="I10" s="56">
        <v>0</v>
      </c>
      <c r="J10" s="73">
        <f t="shared" si="3"/>
        <v>0</v>
      </c>
      <c r="K10" s="73">
        <v>0</v>
      </c>
      <c r="L10" s="56">
        <v>0</v>
      </c>
      <c r="M10" s="73">
        <f t="shared" si="4"/>
        <v>0</v>
      </c>
      <c r="N10" s="73">
        <v>0</v>
      </c>
      <c r="O10" s="56">
        <v>0</v>
      </c>
      <c r="P10" s="57">
        <f t="shared" si="5"/>
        <v>0</v>
      </c>
      <c r="Q10" s="73">
        <f t="shared" si="6"/>
        <v>0</v>
      </c>
      <c r="R10" s="73">
        <v>0</v>
      </c>
      <c r="S10" s="56">
        <v>0</v>
      </c>
      <c r="T10" s="73">
        <f t="shared" si="7"/>
        <v>0</v>
      </c>
      <c r="U10" s="73">
        <v>0</v>
      </c>
      <c r="V10" s="73">
        <v>0</v>
      </c>
      <c r="W10" s="73">
        <f t="shared" si="8"/>
        <v>0</v>
      </c>
      <c r="X10" s="73">
        <v>0</v>
      </c>
      <c r="Y10" s="56">
        <v>0</v>
      </c>
      <c r="Z10" s="57">
        <f t="shared" si="9"/>
        <v>0</v>
      </c>
      <c r="AA10" s="73">
        <f t="shared" si="10"/>
        <v>0</v>
      </c>
      <c r="AB10" s="73">
        <v>0</v>
      </c>
      <c r="AC10" s="56">
        <v>0</v>
      </c>
      <c r="AD10" s="73">
        <f t="shared" si="11"/>
        <v>0</v>
      </c>
      <c r="AE10" s="73">
        <v>0</v>
      </c>
      <c r="AF10" s="56">
        <v>0</v>
      </c>
      <c r="AG10" s="73">
        <f t="shared" si="12"/>
        <v>0</v>
      </c>
      <c r="AH10" s="73">
        <v>0</v>
      </c>
      <c r="AI10" s="56">
        <v>0</v>
      </c>
      <c r="AJ10" s="73">
        <f t="shared" si="13"/>
        <v>0</v>
      </c>
      <c r="AK10" s="73">
        <v>0</v>
      </c>
      <c r="AL10" s="56">
        <v>0</v>
      </c>
      <c r="AM10" s="73">
        <f t="shared" si="14"/>
        <v>0</v>
      </c>
      <c r="AN10" s="73">
        <v>0</v>
      </c>
      <c r="AO10" s="56">
        <v>0</v>
      </c>
    </row>
    <row r="11" spans="1:41" ht="19.5" customHeight="1">
      <c r="A11" s="55" t="s">
        <v>217</v>
      </c>
      <c r="B11" s="55" t="s">
        <v>90</v>
      </c>
      <c r="C11" s="55" t="s">
        <v>84</v>
      </c>
      <c r="D11" s="55" t="s">
        <v>218</v>
      </c>
      <c r="E11" s="73">
        <f t="shared" si="0"/>
        <v>716.03</v>
      </c>
      <c r="F11" s="73">
        <f t="shared" si="1"/>
        <v>716.03</v>
      </c>
      <c r="G11" s="73">
        <f t="shared" si="2"/>
        <v>716.03</v>
      </c>
      <c r="H11" s="73">
        <v>716.03</v>
      </c>
      <c r="I11" s="56">
        <v>0</v>
      </c>
      <c r="J11" s="73">
        <f t="shared" si="3"/>
        <v>0</v>
      </c>
      <c r="K11" s="73">
        <v>0</v>
      </c>
      <c r="L11" s="56">
        <v>0</v>
      </c>
      <c r="M11" s="73">
        <f t="shared" si="4"/>
        <v>0</v>
      </c>
      <c r="N11" s="73">
        <v>0</v>
      </c>
      <c r="O11" s="56">
        <v>0</v>
      </c>
      <c r="P11" s="57">
        <f t="shared" si="5"/>
        <v>0</v>
      </c>
      <c r="Q11" s="73">
        <f t="shared" si="6"/>
        <v>0</v>
      </c>
      <c r="R11" s="73">
        <v>0</v>
      </c>
      <c r="S11" s="56">
        <v>0</v>
      </c>
      <c r="T11" s="73">
        <f t="shared" si="7"/>
        <v>0</v>
      </c>
      <c r="U11" s="73">
        <v>0</v>
      </c>
      <c r="V11" s="73">
        <v>0</v>
      </c>
      <c r="W11" s="73">
        <f t="shared" si="8"/>
        <v>0</v>
      </c>
      <c r="X11" s="73">
        <v>0</v>
      </c>
      <c r="Y11" s="56">
        <v>0</v>
      </c>
      <c r="Z11" s="57">
        <f t="shared" si="9"/>
        <v>0</v>
      </c>
      <c r="AA11" s="73">
        <f t="shared" si="10"/>
        <v>0</v>
      </c>
      <c r="AB11" s="73">
        <v>0</v>
      </c>
      <c r="AC11" s="56">
        <v>0</v>
      </c>
      <c r="AD11" s="73">
        <f t="shared" si="11"/>
        <v>0</v>
      </c>
      <c r="AE11" s="73">
        <v>0</v>
      </c>
      <c r="AF11" s="56">
        <v>0</v>
      </c>
      <c r="AG11" s="73">
        <f t="shared" si="12"/>
        <v>0</v>
      </c>
      <c r="AH11" s="73">
        <v>0</v>
      </c>
      <c r="AI11" s="56">
        <v>0</v>
      </c>
      <c r="AJ11" s="73">
        <f t="shared" si="13"/>
        <v>0</v>
      </c>
      <c r="AK11" s="73">
        <v>0</v>
      </c>
      <c r="AL11" s="56">
        <v>0</v>
      </c>
      <c r="AM11" s="73">
        <f t="shared" si="14"/>
        <v>0</v>
      </c>
      <c r="AN11" s="73">
        <v>0</v>
      </c>
      <c r="AO11" s="56">
        <v>0</v>
      </c>
    </row>
    <row r="12" spans="1:41" ht="19.5" customHeight="1">
      <c r="A12" s="55" t="s">
        <v>217</v>
      </c>
      <c r="B12" s="55" t="s">
        <v>92</v>
      </c>
      <c r="C12" s="55" t="s">
        <v>84</v>
      </c>
      <c r="D12" s="55" t="s">
        <v>219</v>
      </c>
      <c r="E12" s="73">
        <f t="shared" si="0"/>
        <v>208.28</v>
      </c>
      <c r="F12" s="73">
        <f t="shared" si="1"/>
        <v>208.28</v>
      </c>
      <c r="G12" s="73">
        <f t="shared" si="2"/>
        <v>208.28</v>
      </c>
      <c r="H12" s="73">
        <v>208.28</v>
      </c>
      <c r="I12" s="56">
        <v>0</v>
      </c>
      <c r="J12" s="73">
        <f t="shared" si="3"/>
        <v>0</v>
      </c>
      <c r="K12" s="73">
        <v>0</v>
      </c>
      <c r="L12" s="56">
        <v>0</v>
      </c>
      <c r="M12" s="73">
        <f t="shared" si="4"/>
        <v>0</v>
      </c>
      <c r="N12" s="73">
        <v>0</v>
      </c>
      <c r="O12" s="56">
        <v>0</v>
      </c>
      <c r="P12" s="57">
        <f t="shared" si="5"/>
        <v>0</v>
      </c>
      <c r="Q12" s="73">
        <f t="shared" si="6"/>
        <v>0</v>
      </c>
      <c r="R12" s="73">
        <v>0</v>
      </c>
      <c r="S12" s="56">
        <v>0</v>
      </c>
      <c r="T12" s="73">
        <f t="shared" si="7"/>
        <v>0</v>
      </c>
      <c r="U12" s="73">
        <v>0</v>
      </c>
      <c r="V12" s="73">
        <v>0</v>
      </c>
      <c r="W12" s="73">
        <f t="shared" si="8"/>
        <v>0</v>
      </c>
      <c r="X12" s="73">
        <v>0</v>
      </c>
      <c r="Y12" s="56">
        <v>0</v>
      </c>
      <c r="Z12" s="57">
        <f t="shared" si="9"/>
        <v>0</v>
      </c>
      <c r="AA12" s="73">
        <f t="shared" si="10"/>
        <v>0</v>
      </c>
      <c r="AB12" s="73">
        <v>0</v>
      </c>
      <c r="AC12" s="56">
        <v>0</v>
      </c>
      <c r="AD12" s="73">
        <f t="shared" si="11"/>
        <v>0</v>
      </c>
      <c r="AE12" s="73">
        <v>0</v>
      </c>
      <c r="AF12" s="56">
        <v>0</v>
      </c>
      <c r="AG12" s="73">
        <f t="shared" si="12"/>
        <v>0</v>
      </c>
      <c r="AH12" s="73">
        <v>0</v>
      </c>
      <c r="AI12" s="56">
        <v>0</v>
      </c>
      <c r="AJ12" s="73">
        <f t="shared" si="13"/>
        <v>0</v>
      </c>
      <c r="AK12" s="73">
        <v>0</v>
      </c>
      <c r="AL12" s="56">
        <v>0</v>
      </c>
      <c r="AM12" s="73">
        <f t="shared" si="14"/>
        <v>0</v>
      </c>
      <c r="AN12" s="73">
        <v>0</v>
      </c>
      <c r="AO12" s="56">
        <v>0</v>
      </c>
    </row>
    <row r="13" spans="1:41" ht="19.5" customHeight="1">
      <c r="A13" s="55" t="s">
        <v>217</v>
      </c>
      <c r="B13" s="55" t="s">
        <v>83</v>
      </c>
      <c r="C13" s="55" t="s">
        <v>84</v>
      </c>
      <c r="D13" s="55" t="s">
        <v>220</v>
      </c>
      <c r="E13" s="73">
        <f t="shared" si="0"/>
        <v>93.58</v>
      </c>
      <c r="F13" s="73">
        <f t="shared" si="1"/>
        <v>93.58</v>
      </c>
      <c r="G13" s="73">
        <f t="shared" si="2"/>
        <v>93.58</v>
      </c>
      <c r="H13" s="73">
        <v>93.58</v>
      </c>
      <c r="I13" s="56">
        <v>0</v>
      </c>
      <c r="J13" s="73">
        <f t="shared" si="3"/>
        <v>0</v>
      </c>
      <c r="K13" s="73">
        <v>0</v>
      </c>
      <c r="L13" s="56">
        <v>0</v>
      </c>
      <c r="M13" s="73">
        <f t="shared" si="4"/>
        <v>0</v>
      </c>
      <c r="N13" s="73">
        <v>0</v>
      </c>
      <c r="O13" s="56">
        <v>0</v>
      </c>
      <c r="P13" s="57">
        <f t="shared" si="5"/>
        <v>0</v>
      </c>
      <c r="Q13" s="73">
        <f t="shared" si="6"/>
        <v>0</v>
      </c>
      <c r="R13" s="73">
        <v>0</v>
      </c>
      <c r="S13" s="56">
        <v>0</v>
      </c>
      <c r="T13" s="73">
        <f t="shared" si="7"/>
        <v>0</v>
      </c>
      <c r="U13" s="73">
        <v>0</v>
      </c>
      <c r="V13" s="73">
        <v>0</v>
      </c>
      <c r="W13" s="73">
        <f t="shared" si="8"/>
        <v>0</v>
      </c>
      <c r="X13" s="73">
        <v>0</v>
      </c>
      <c r="Y13" s="56">
        <v>0</v>
      </c>
      <c r="Z13" s="57">
        <f t="shared" si="9"/>
        <v>0</v>
      </c>
      <c r="AA13" s="73">
        <f t="shared" si="10"/>
        <v>0</v>
      </c>
      <c r="AB13" s="73">
        <v>0</v>
      </c>
      <c r="AC13" s="56">
        <v>0</v>
      </c>
      <c r="AD13" s="73">
        <f t="shared" si="11"/>
        <v>0</v>
      </c>
      <c r="AE13" s="73">
        <v>0</v>
      </c>
      <c r="AF13" s="56">
        <v>0</v>
      </c>
      <c r="AG13" s="73">
        <f t="shared" si="12"/>
        <v>0</v>
      </c>
      <c r="AH13" s="73">
        <v>0</v>
      </c>
      <c r="AI13" s="56">
        <v>0</v>
      </c>
      <c r="AJ13" s="73">
        <f t="shared" si="13"/>
        <v>0</v>
      </c>
      <c r="AK13" s="73">
        <v>0</v>
      </c>
      <c r="AL13" s="56">
        <v>0</v>
      </c>
      <c r="AM13" s="73">
        <f t="shared" si="14"/>
        <v>0</v>
      </c>
      <c r="AN13" s="73">
        <v>0</v>
      </c>
      <c r="AO13" s="56">
        <v>0</v>
      </c>
    </row>
    <row r="14" spans="1:41" ht="19.5" customHeight="1">
      <c r="A14" s="55" t="s">
        <v>217</v>
      </c>
      <c r="B14" s="55" t="s">
        <v>95</v>
      </c>
      <c r="C14" s="55" t="s">
        <v>84</v>
      </c>
      <c r="D14" s="55" t="s">
        <v>221</v>
      </c>
      <c r="E14" s="73">
        <f t="shared" si="0"/>
        <v>5.52</v>
      </c>
      <c r="F14" s="73">
        <f t="shared" si="1"/>
        <v>5.52</v>
      </c>
      <c r="G14" s="73">
        <f t="shared" si="2"/>
        <v>5.52</v>
      </c>
      <c r="H14" s="73">
        <v>5.52</v>
      </c>
      <c r="I14" s="56">
        <v>0</v>
      </c>
      <c r="J14" s="73">
        <f t="shared" si="3"/>
        <v>0</v>
      </c>
      <c r="K14" s="73">
        <v>0</v>
      </c>
      <c r="L14" s="56">
        <v>0</v>
      </c>
      <c r="M14" s="73">
        <f t="shared" si="4"/>
        <v>0</v>
      </c>
      <c r="N14" s="73">
        <v>0</v>
      </c>
      <c r="O14" s="56">
        <v>0</v>
      </c>
      <c r="P14" s="57">
        <f t="shared" si="5"/>
        <v>0</v>
      </c>
      <c r="Q14" s="73">
        <f t="shared" si="6"/>
        <v>0</v>
      </c>
      <c r="R14" s="73">
        <v>0</v>
      </c>
      <c r="S14" s="56">
        <v>0</v>
      </c>
      <c r="T14" s="73">
        <f t="shared" si="7"/>
        <v>0</v>
      </c>
      <c r="U14" s="73">
        <v>0</v>
      </c>
      <c r="V14" s="73">
        <v>0</v>
      </c>
      <c r="W14" s="73">
        <f t="shared" si="8"/>
        <v>0</v>
      </c>
      <c r="X14" s="73">
        <v>0</v>
      </c>
      <c r="Y14" s="56">
        <v>0</v>
      </c>
      <c r="Z14" s="57">
        <f t="shared" si="9"/>
        <v>0</v>
      </c>
      <c r="AA14" s="73">
        <f t="shared" si="10"/>
        <v>0</v>
      </c>
      <c r="AB14" s="73">
        <v>0</v>
      </c>
      <c r="AC14" s="56">
        <v>0</v>
      </c>
      <c r="AD14" s="73">
        <f t="shared" si="11"/>
        <v>0</v>
      </c>
      <c r="AE14" s="73">
        <v>0</v>
      </c>
      <c r="AF14" s="56">
        <v>0</v>
      </c>
      <c r="AG14" s="73">
        <f t="shared" si="12"/>
        <v>0</v>
      </c>
      <c r="AH14" s="73">
        <v>0</v>
      </c>
      <c r="AI14" s="56">
        <v>0</v>
      </c>
      <c r="AJ14" s="73">
        <f t="shared" si="13"/>
        <v>0</v>
      </c>
      <c r="AK14" s="73">
        <v>0</v>
      </c>
      <c r="AL14" s="56">
        <v>0</v>
      </c>
      <c r="AM14" s="73">
        <f t="shared" si="14"/>
        <v>0</v>
      </c>
      <c r="AN14" s="73">
        <v>0</v>
      </c>
      <c r="AO14" s="56">
        <v>0</v>
      </c>
    </row>
    <row r="15" spans="1:41" ht="19.5" customHeight="1">
      <c r="A15" s="55" t="s">
        <v>36</v>
      </c>
      <c r="B15" s="55" t="s">
        <v>36</v>
      </c>
      <c r="C15" s="55" t="s">
        <v>36</v>
      </c>
      <c r="D15" s="55" t="s">
        <v>222</v>
      </c>
      <c r="E15" s="73">
        <f t="shared" si="0"/>
        <v>671.74</v>
      </c>
      <c r="F15" s="73">
        <f t="shared" si="1"/>
        <v>671.74</v>
      </c>
      <c r="G15" s="73">
        <f t="shared" si="2"/>
        <v>671.74</v>
      </c>
      <c r="H15" s="73">
        <v>281.74</v>
      </c>
      <c r="I15" s="56">
        <v>390</v>
      </c>
      <c r="J15" s="73">
        <f t="shared" si="3"/>
        <v>0</v>
      </c>
      <c r="K15" s="73">
        <v>0</v>
      </c>
      <c r="L15" s="56">
        <v>0</v>
      </c>
      <c r="M15" s="73">
        <f t="shared" si="4"/>
        <v>0</v>
      </c>
      <c r="N15" s="73">
        <v>0</v>
      </c>
      <c r="O15" s="56">
        <v>0</v>
      </c>
      <c r="P15" s="57">
        <f t="shared" si="5"/>
        <v>0</v>
      </c>
      <c r="Q15" s="73">
        <f t="shared" si="6"/>
        <v>0</v>
      </c>
      <c r="R15" s="73">
        <v>0</v>
      </c>
      <c r="S15" s="56">
        <v>0</v>
      </c>
      <c r="T15" s="73">
        <f t="shared" si="7"/>
        <v>0</v>
      </c>
      <c r="U15" s="73">
        <v>0</v>
      </c>
      <c r="V15" s="73">
        <v>0</v>
      </c>
      <c r="W15" s="73">
        <f t="shared" si="8"/>
        <v>0</v>
      </c>
      <c r="X15" s="73">
        <v>0</v>
      </c>
      <c r="Y15" s="56">
        <v>0</v>
      </c>
      <c r="Z15" s="57">
        <f t="shared" si="9"/>
        <v>0</v>
      </c>
      <c r="AA15" s="73">
        <f t="shared" si="10"/>
        <v>0</v>
      </c>
      <c r="AB15" s="73">
        <v>0</v>
      </c>
      <c r="AC15" s="56">
        <v>0</v>
      </c>
      <c r="AD15" s="73">
        <f t="shared" si="11"/>
        <v>0</v>
      </c>
      <c r="AE15" s="73">
        <v>0</v>
      </c>
      <c r="AF15" s="56">
        <v>0</v>
      </c>
      <c r="AG15" s="73">
        <f t="shared" si="12"/>
        <v>0</v>
      </c>
      <c r="AH15" s="73">
        <v>0</v>
      </c>
      <c r="AI15" s="56">
        <v>0</v>
      </c>
      <c r="AJ15" s="73">
        <f t="shared" si="13"/>
        <v>0</v>
      </c>
      <c r="AK15" s="73">
        <v>0</v>
      </c>
      <c r="AL15" s="56">
        <v>0</v>
      </c>
      <c r="AM15" s="73">
        <f t="shared" si="14"/>
        <v>0</v>
      </c>
      <c r="AN15" s="73">
        <v>0</v>
      </c>
      <c r="AO15" s="56">
        <v>0</v>
      </c>
    </row>
    <row r="16" spans="1:41" ht="19.5" customHeight="1">
      <c r="A16" s="55" t="s">
        <v>223</v>
      </c>
      <c r="B16" s="55" t="s">
        <v>90</v>
      </c>
      <c r="C16" s="55" t="s">
        <v>84</v>
      </c>
      <c r="D16" s="55" t="s">
        <v>224</v>
      </c>
      <c r="E16" s="73">
        <f t="shared" si="0"/>
        <v>417.15999999999997</v>
      </c>
      <c r="F16" s="73">
        <f t="shared" si="1"/>
        <v>417.15999999999997</v>
      </c>
      <c r="G16" s="73">
        <f t="shared" si="2"/>
        <v>417.15999999999997</v>
      </c>
      <c r="H16" s="73">
        <v>209.16</v>
      </c>
      <c r="I16" s="56">
        <v>208</v>
      </c>
      <c r="J16" s="73">
        <f t="shared" si="3"/>
        <v>0</v>
      </c>
      <c r="K16" s="73">
        <v>0</v>
      </c>
      <c r="L16" s="56">
        <v>0</v>
      </c>
      <c r="M16" s="73">
        <f t="shared" si="4"/>
        <v>0</v>
      </c>
      <c r="N16" s="73">
        <v>0</v>
      </c>
      <c r="O16" s="56">
        <v>0</v>
      </c>
      <c r="P16" s="57">
        <f t="shared" si="5"/>
        <v>0</v>
      </c>
      <c r="Q16" s="73">
        <f t="shared" si="6"/>
        <v>0</v>
      </c>
      <c r="R16" s="73">
        <v>0</v>
      </c>
      <c r="S16" s="56">
        <v>0</v>
      </c>
      <c r="T16" s="73">
        <f t="shared" si="7"/>
        <v>0</v>
      </c>
      <c r="U16" s="73">
        <v>0</v>
      </c>
      <c r="V16" s="73">
        <v>0</v>
      </c>
      <c r="W16" s="73">
        <f t="shared" si="8"/>
        <v>0</v>
      </c>
      <c r="X16" s="73">
        <v>0</v>
      </c>
      <c r="Y16" s="56">
        <v>0</v>
      </c>
      <c r="Z16" s="57">
        <f t="shared" si="9"/>
        <v>0</v>
      </c>
      <c r="AA16" s="73">
        <f t="shared" si="10"/>
        <v>0</v>
      </c>
      <c r="AB16" s="73">
        <v>0</v>
      </c>
      <c r="AC16" s="56">
        <v>0</v>
      </c>
      <c r="AD16" s="73">
        <f t="shared" si="11"/>
        <v>0</v>
      </c>
      <c r="AE16" s="73">
        <v>0</v>
      </c>
      <c r="AF16" s="56">
        <v>0</v>
      </c>
      <c r="AG16" s="73">
        <f t="shared" si="12"/>
        <v>0</v>
      </c>
      <c r="AH16" s="73">
        <v>0</v>
      </c>
      <c r="AI16" s="56">
        <v>0</v>
      </c>
      <c r="AJ16" s="73">
        <f t="shared" si="13"/>
        <v>0</v>
      </c>
      <c r="AK16" s="73">
        <v>0</v>
      </c>
      <c r="AL16" s="56">
        <v>0</v>
      </c>
      <c r="AM16" s="73">
        <f t="shared" si="14"/>
        <v>0</v>
      </c>
      <c r="AN16" s="73">
        <v>0</v>
      </c>
      <c r="AO16" s="56">
        <v>0</v>
      </c>
    </row>
    <row r="17" spans="1:41" ht="19.5" customHeight="1">
      <c r="A17" s="55" t="s">
        <v>223</v>
      </c>
      <c r="B17" s="55" t="s">
        <v>83</v>
      </c>
      <c r="C17" s="55" t="s">
        <v>84</v>
      </c>
      <c r="D17" s="55" t="s">
        <v>225</v>
      </c>
      <c r="E17" s="73">
        <f t="shared" si="0"/>
        <v>1.26</v>
      </c>
      <c r="F17" s="73">
        <f t="shared" si="1"/>
        <v>1.26</v>
      </c>
      <c r="G17" s="73">
        <f t="shared" si="2"/>
        <v>1.26</v>
      </c>
      <c r="H17" s="73">
        <v>1.26</v>
      </c>
      <c r="I17" s="56">
        <v>0</v>
      </c>
      <c r="J17" s="73">
        <f t="shared" si="3"/>
        <v>0</v>
      </c>
      <c r="K17" s="73">
        <v>0</v>
      </c>
      <c r="L17" s="56">
        <v>0</v>
      </c>
      <c r="M17" s="73">
        <f t="shared" si="4"/>
        <v>0</v>
      </c>
      <c r="N17" s="73">
        <v>0</v>
      </c>
      <c r="O17" s="56">
        <v>0</v>
      </c>
      <c r="P17" s="57">
        <f t="shared" si="5"/>
        <v>0</v>
      </c>
      <c r="Q17" s="73">
        <f t="shared" si="6"/>
        <v>0</v>
      </c>
      <c r="R17" s="73">
        <v>0</v>
      </c>
      <c r="S17" s="56">
        <v>0</v>
      </c>
      <c r="T17" s="73">
        <f t="shared" si="7"/>
        <v>0</v>
      </c>
      <c r="U17" s="73">
        <v>0</v>
      </c>
      <c r="V17" s="73">
        <v>0</v>
      </c>
      <c r="W17" s="73">
        <f t="shared" si="8"/>
        <v>0</v>
      </c>
      <c r="X17" s="73">
        <v>0</v>
      </c>
      <c r="Y17" s="56">
        <v>0</v>
      </c>
      <c r="Z17" s="57">
        <f t="shared" si="9"/>
        <v>0</v>
      </c>
      <c r="AA17" s="73">
        <f t="shared" si="10"/>
        <v>0</v>
      </c>
      <c r="AB17" s="73">
        <v>0</v>
      </c>
      <c r="AC17" s="56">
        <v>0</v>
      </c>
      <c r="AD17" s="73">
        <f t="shared" si="11"/>
        <v>0</v>
      </c>
      <c r="AE17" s="73">
        <v>0</v>
      </c>
      <c r="AF17" s="56">
        <v>0</v>
      </c>
      <c r="AG17" s="73">
        <f t="shared" si="12"/>
        <v>0</v>
      </c>
      <c r="AH17" s="73">
        <v>0</v>
      </c>
      <c r="AI17" s="56">
        <v>0</v>
      </c>
      <c r="AJ17" s="73">
        <f t="shared" si="13"/>
        <v>0</v>
      </c>
      <c r="AK17" s="73">
        <v>0</v>
      </c>
      <c r="AL17" s="56">
        <v>0</v>
      </c>
      <c r="AM17" s="73">
        <f t="shared" si="14"/>
        <v>0</v>
      </c>
      <c r="AN17" s="73">
        <v>0</v>
      </c>
      <c r="AO17" s="56">
        <v>0</v>
      </c>
    </row>
    <row r="18" spans="1:41" ht="19.5" customHeight="1">
      <c r="A18" s="55" t="s">
        <v>223</v>
      </c>
      <c r="B18" s="55" t="s">
        <v>87</v>
      </c>
      <c r="C18" s="55" t="s">
        <v>84</v>
      </c>
      <c r="D18" s="55" t="s">
        <v>226</v>
      </c>
      <c r="E18" s="73">
        <f t="shared" si="0"/>
        <v>13</v>
      </c>
      <c r="F18" s="73">
        <f t="shared" si="1"/>
        <v>13</v>
      </c>
      <c r="G18" s="73">
        <f t="shared" si="2"/>
        <v>13</v>
      </c>
      <c r="H18" s="73">
        <v>1</v>
      </c>
      <c r="I18" s="56">
        <v>12</v>
      </c>
      <c r="J18" s="73">
        <f t="shared" si="3"/>
        <v>0</v>
      </c>
      <c r="K18" s="73">
        <v>0</v>
      </c>
      <c r="L18" s="56">
        <v>0</v>
      </c>
      <c r="M18" s="73">
        <f t="shared" si="4"/>
        <v>0</v>
      </c>
      <c r="N18" s="73">
        <v>0</v>
      </c>
      <c r="O18" s="56">
        <v>0</v>
      </c>
      <c r="P18" s="57">
        <f t="shared" si="5"/>
        <v>0</v>
      </c>
      <c r="Q18" s="73">
        <f t="shared" si="6"/>
        <v>0</v>
      </c>
      <c r="R18" s="73">
        <v>0</v>
      </c>
      <c r="S18" s="56">
        <v>0</v>
      </c>
      <c r="T18" s="73">
        <f t="shared" si="7"/>
        <v>0</v>
      </c>
      <c r="U18" s="73">
        <v>0</v>
      </c>
      <c r="V18" s="73">
        <v>0</v>
      </c>
      <c r="W18" s="73">
        <f t="shared" si="8"/>
        <v>0</v>
      </c>
      <c r="X18" s="73">
        <v>0</v>
      </c>
      <c r="Y18" s="56">
        <v>0</v>
      </c>
      <c r="Z18" s="57">
        <f t="shared" si="9"/>
        <v>0</v>
      </c>
      <c r="AA18" s="73">
        <f t="shared" si="10"/>
        <v>0</v>
      </c>
      <c r="AB18" s="73">
        <v>0</v>
      </c>
      <c r="AC18" s="56">
        <v>0</v>
      </c>
      <c r="AD18" s="73">
        <f t="shared" si="11"/>
        <v>0</v>
      </c>
      <c r="AE18" s="73">
        <v>0</v>
      </c>
      <c r="AF18" s="56">
        <v>0</v>
      </c>
      <c r="AG18" s="73">
        <f t="shared" si="12"/>
        <v>0</v>
      </c>
      <c r="AH18" s="73">
        <v>0</v>
      </c>
      <c r="AI18" s="56">
        <v>0</v>
      </c>
      <c r="AJ18" s="73">
        <f t="shared" si="13"/>
        <v>0</v>
      </c>
      <c r="AK18" s="73">
        <v>0</v>
      </c>
      <c r="AL18" s="56">
        <v>0</v>
      </c>
      <c r="AM18" s="73">
        <f t="shared" si="14"/>
        <v>0</v>
      </c>
      <c r="AN18" s="73">
        <v>0</v>
      </c>
      <c r="AO18" s="56">
        <v>0</v>
      </c>
    </row>
    <row r="19" spans="1:41" ht="19.5" customHeight="1">
      <c r="A19" s="55" t="s">
        <v>223</v>
      </c>
      <c r="B19" s="55" t="s">
        <v>94</v>
      </c>
      <c r="C19" s="55" t="s">
        <v>84</v>
      </c>
      <c r="D19" s="55" t="s">
        <v>227</v>
      </c>
      <c r="E19" s="73">
        <f t="shared" si="0"/>
        <v>2</v>
      </c>
      <c r="F19" s="73">
        <f t="shared" si="1"/>
        <v>2</v>
      </c>
      <c r="G19" s="73">
        <f t="shared" si="2"/>
        <v>2</v>
      </c>
      <c r="H19" s="73">
        <v>2</v>
      </c>
      <c r="I19" s="56">
        <v>0</v>
      </c>
      <c r="J19" s="73">
        <f t="shared" si="3"/>
        <v>0</v>
      </c>
      <c r="K19" s="73">
        <v>0</v>
      </c>
      <c r="L19" s="56">
        <v>0</v>
      </c>
      <c r="M19" s="73">
        <f t="shared" si="4"/>
        <v>0</v>
      </c>
      <c r="N19" s="73">
        <v>0</v>
      </c>
      <c r="O19" s="56">
        <v>0</v>
      </c>
      <c r="P19" s="57">
        <f t="shared" si="5"/>
        <v>0</v>
      </c>
      <c r="Q19" s="73">
        <f t="shared" si="6"/>
        <v>0</v>
      </c>
      <c r="R19" s="73">
        <v>0</v>
      </c>
      <c r="S19" s="56">
        <v>0</v>
      </c>
      <c r="T19" s="73">
        <f t="shared" si="7"/>
        <v>0</v>
      </c>
      <c r="U19" s="73">
        <v>0</v>
      </c>
      <c r="V19" s="73">
        <v>0</v>
      </c>
      <c r="W19" s="73">
        <f t="shared" si="8"/>
        <v>0</v>
      </c>
      <c r="X19" s="73">
        <v>0</v>
      </c>
      <c r="Y19" s="56">
        <v>0</v>
      </c>
      <c r="Z19" s="57">
        <f t="shared" si="9"/>
        <v>0</v>
      </c>
      <c r="AA19" s="73">
        <f t="shared" si="10"/>
        <v>0</v>
      </c>
      <c r="AB19" s="73">
        <v>0</v>
      </c>
      <c r="AC19" s="56">
        <v>0</v>
      </c>
      <c r="AD19" s="73">
        <f t="shared" si="11"/>
        <v>0</v>
      </c>
      <c r="AE19" s="73">
        <v>0</v>
      </c>
      <c r="AF19" s="56">
        <v>0</v>
      </c>
      <c r="AG19" s="73">
        <f t="shared" si="12"/>
        <v>0</v>
      </c>
      <c r="AH19" s="73">
        <v>0</v>
      </c>
      <c r="AI19" s="56">
        <v>0</v>
      </c>
      <c r="AJ19" s="73">
        <f t="shared" si="13"/>
        <v>0</v>
      </c>
      <c r="AK19" s="73">
        <v>0</v>
      </c>
      <c r="AL19" s="56">
        <v>0</v>
      </c>
      <c r="AM19" s="73">
        <f t="shared" si="14"/>
        <v>0</v>
      </c>
      <c r="AN19" s="73">
        <v>0</v>
      </c>
      <c r="AO19" s="56">
        <v>0</v>
      </c>
    </row>
    <row r="20" spans="1:41" ht="19.5" customHeight="1">
      <c r="A20" s="55" t="s">
        <v>223</v>
      </c>
      <c r="B20" s="55" t="s">
        <v>82</v>
      </c>
      <c r="C20" s="55" t="s">
        <v>84</v>
      </c>
      <c r="D20" s="55" t="s">
        <v>228</v>
      </c>
      <c r="E20" s="73">
        <f t="shared" si="0"/>
        <v>15.6</v>
      </c>
      <c r="F20" s="73">
        <f t="shared" si="1"/>
        <v>15.6</v>
      </c>
      <c r="G20" s="73">
        <f t="shared" si="2"/>
        <v>15.6</v>
      </c>
      <c r="H20" s="73">
        <v>15.6</v>
      </c>
      <c r="I20" s="56">
        <v>0</v>
      </c>
      <c r="J20" s="73">
        <f t="shared" si="3"/>
        <v>0</v>
      </c>
      <c r="K20" s="73">
        <v>0</v>
      </c>
      <c r="L20" s="56">
        <v>0</v>
      </c>
      <c r="M20" s="73">
        <f t="shared" si="4"/>
        <v>0</v>
      </c>
      <c r="N20" s="73">
        <v>0</v>
      </c>
      <c r="O20" s="56">
        <v>0</v>
      </c>
      <c r="P20" s="57">
        <f t="shared" si="5"/>
        <v>0</v>
      </c>
      <c r="Q20" s="73">
        <f t="shared" si="6"/>
        <v>0</v>
      </c>
      <c r="R20" s="73">
        <v>0</v>
      </c>
      <c r="S20" s="56">
        <v>0</v>
      </c>
      <c r="T20" s="73">
        <f t="shared" si="7"/>
        <v>0</v>
      </c>
      <c r="U20" s="73">
        <v>0</v>
      </c>
      <c r="V20" s="73">
        <v>0</v>
      </c>
      <c r="W20" s="73">
        <f t="shared" si="8"/>
        <v>0</v>
      </c>
      <c r="X20" s="73">
        <v>0</v>
      </c>
      <c r="Y20" s="56">
        <v>0</v>
      </c>
      <c r="Z20" s="57">
        <f t="shared" si="9"/>
        <v>0</v>
      </c>
      <c r="AA20" s="73">
        <f t="shared" si="10"/>
        <v>0</v>
      </c>
      <c r="AB20" s="73">
        <v>0</v>
      </c>
      <c r="AC20" s="56">
        <v>0</v>
      </c>
      <c r="AD20" s="73">
        <f t="shared" si="11"/>
        <v>0</v>
      </c>
      <c r="AE20" s="73">
        <v>0</v>
      </c>
      <c r="AF20" s="56">
        <v>0</v>
      </c>
      <c r="AG20" s="73">
        <f t="shared" si="12"/>
        <v>0</v>
      </c>
      <c r="AH20" s="73">
        <v>0</v>
      </c>
      <c r="AI20" s="56">
        <v>0</v>
      </c>
      <c r="AJ20" s="73">
        <f t="shared" si="13"/>
        <v>0</v>
      </c>
      <c r="AK20" s="73">
        <v>0</v>
      </c>
      <c r="AL20" s="56">
        <v>0</v>
      </c>
      <c r="AM20" s="73">
        <f t="shared" si="14"/>
        <v>0</v>
      </c>
      <c r="AN20" s="73">
        <v>0</v>
      </c>
      <c r="AO20" s="56">
        <v>0</v>
      </c>
    </row>
    <row r="21" spans="1:41" ht="19.5" customHeight="1">
      <c r="A21" s="55" t="s">
        <v>223</v>
      </c>
      <c r="B21" s="55" t="s">
        <v>128</v>
      </c>
      <c r="C21" s="55" t="s">
        <v>84</v>
      </c>
      <c r="D21" s="55" t="s">
        <v>229</v>
      </c>
      <c r="E21" s="73">
        <f t="shared" si="0"/>
        <v>56</v>
      </c>
      <c r="F21" s="73">
        <f t="shared" si="1"/>
        <v>56</v>
      </c>
      <c r="G21" s="73">
        <f t="shared" si="2"/>
        <v>56</v>
      </c>
      <c r="H21" s="73">
        <v>6</v>
      </c>
      <c r="I21" s="56">
        <v>50</v>
      </c>
      <c r="J21" s="73">
        <f t="shared" si="3"/>
        <v>0</v>
      </c>
      <c r="K21" s="73">
        <v>0</v>
      </c>
      <c r="L21" s="56">
        <v>0</v>
      </c>
      <c r="M21" s="73">
        <f t="shared" si="4"/>
        <v>0</v>
      </c>
      <c r="N21" s="73">
        <v>0</v>
      </c>
      <c r="O21" s="56">
        <v>0</v>
      </c>
      <c r="P21" s="57">
        <f t="shared" si="5"/>
        <v>0</v>
      </c>
      <c r="Q21" s="73">
        <f t="shared" si="6"/>
        <v>0</v>
      </c>
      <c r="R21" s="73">
        <v>0</v>
      </c>
      <c r="S21" s="56">
        <v>0</v>
      </c>
      <c r="T21" s="73">
        <f t="shared" si="7"/>
        <v>0</v>
      </c>
      <c r="U21" s="73">
        <v>0</v>
      </c>
      <c r="V21" s="73">
        <v>0</v>
      </c>
      <c r="W21" s="73">
        <f t="shared" si="8"/>
        <v>0</v>
      </c>
      <c r="X21" s="73">
        <v>0</v>
      </c>
      <c r="Y21" s="56">
        <v>0</v>
      </c>
      <c r="Z21" s="57">
        <f t="shared" si="9"/>
        <v>0</v>
      </c>
      <c r="AA21" s="73">
        <f t="shared" si="10"/>
        <v>0</v>
      </c>
      <c r="AB21" s="73">
        <v>0</v>
      </c>
      <c r="AC21" s="56">
        <v>0</v>
      </c>
      <c r="AD21" s="73">
        <f t="shared" si="11"/>
        <v>0</v>
      </c>
      <c r="AE21" s="73">
        <v>0</v>
      </c>
      <c r="AF21" s="56">
        <v>0</v>
      </c>
      <c r="AG21" s="73">
        <f t="shared" si="12"/>
        <v>0</v>
      </c>
      <c r="AH21" s="73">
        <v>0</v>
      </c>
      <c r="AI21" s="56">
        <v>0</v>
      </c>
      <c r="AJ21" s="73">
        <f t="shared" si="13"/>
        <v>0</v>
      </c>
      <c r="AK21" s="73">
        <v>0</v>
      </c>
      <c r="AL21" s="56">
        <v>0</v>
      </c>
      <c r="AM21" s="73">
        <f t="shared" si="14"/>
        <v>0</v>
      </c>
      <c r="AN21" s="73">
        <v>0</v>
      </c>
      <c r="AO21" s="56">
        <v>0</v>
      </c>
    </row>
    <row r="22" spans="1:41" ht="19.5" customHeight="1">
      <c r="A22" s="55" t="s">
        <v>223</v>
      </c>
      <c r="B22" s="55" t="s">
        <v>95</v>
      </c>
      <c r="C22" s="55" t="s">
        <v>84</v>
      </c>
      <c r="D22" s="55" t="s">
        <v>230</v>
      </c>
      <c r="E22" s="73">
        <f t="shared" si="0"/>
        <v>166.72</v>
      </c>
      <c r="F22" s="73">
        <f t="shared" si="1"/>
        <v>166.72</v>
      </c>
      <c r="G22" s="73">
        <f t="shared" si="2"/>
        <v>166.72</v>
      </c>
      <c r="H22" s="73">
        <v>46.72</v>
      </c>
      <c r="I22" s="56">
        <v>120</v>
      </c>
      <c r="J22" s="73">
        <f t="shared" si="3"/>
        <v>0</v>
      </c>
      <c r="K22" s="73">
        <v>0</v>
      </c>
      <c r="L22" s="56">
        <v>0</v>
      </c>
      <c r="M22" s="73">
        <f t="shared" si="4"/>
        <v>0</v>
      </c>
      <c r="N22" s="73">
        <v>0</v>
      </c>
      <c r="O22" s="56">
        <v>0</v>
      </c>
      <c r="P22" s="57">
        <f t="shared" si="5"/>
        <v>0</v>
      </c>
      <c r="Q22" s="73">
        <f t="shared" si="6"/>
        <v>0</v>
      </c>
      <c r="R22" s="73">
        <v>0</v>
      </c>
      <c r="S22" s="56">
        <v>0</v>
      </c>
      <c r="T22" s="73">
        <f t="shared" si="7"/>
        <v>0</v>
      </c>
      <c r="U22" s="73">
        <v>0</v>
      </c>
      <c r="V22" s="73">
        <v>0</v>
      </c>
      <c r="W22" s="73">
        <f t="shared" si="8"/>
        <v>0</v>
      </c>
      <c r="X22" s="73">
        <v>0</v>
      </c>
      <c r="Y22" s="56">
        <v>0</v>
      </c>
      <c r="Z22" s="57">
        <f t="shared" si="9"/>
        <v>0</v>
      </c>
      <c r="AA22" s="73">
        <f t="shared" si="10"/>
        <v>0</v>
      </c>
      <c r="AB22" s="73">
        <v>0</v>
      </c>
      <c r="AC22" s="56">
        <v>0</v>
      </c>
      <c r="AD22" s="73">
        <f t="shared" si="11"/>
        <v>0</v>
      </c>
      <c r="AE22" s="73">
        <v>0</v>
      </c>
      <c r="AF22" s="56">
        <v>0</v>
      </c>
      <c r="AG22" s="73">
        <f t="shared" si="12"/>
        <v>0</v>
      </c>
      <c r="AH22" s="73">
        <v>0</v>
      </c>
      <c r="AI22" s="56">
        <v>0</v>
      </c>
      <c r="AJ22" s="73">
        <f t="shared" si="13"/>
        <v>0</v>
      </c>
      <c r="AK22" s="73">
        <v>0</v>
      </c>
      <c r="AL22" s="56">
        <v>0</v>
      </c>
      <c r="AM22" s="73">
        <f t="shared" si="14"/>
        <v>0</v>
      </c>
      <c r="AN22" s="73">
        <v>0</v>
      </c>
      <c r="AO22" s="56">
        <v>0</v>
      </c>
    </row>
    <row r="23" spans="1:41" ht="19.5" customHeight="1">
      <c r="A23" s="55" t="s">
        <v>36</v>
      </c>
      <c r="B23" s="55" t="s">
        <v>36</v>
      </c>
      <c r="C23" s="55" t="s">
        <v>36</v>
      </c>
      <c r="D23" s="55" t="s">
        <v>231</v>
      </c>
      <c r="E23" s="73">
        <f t="shared" si="0"/>
        <v>39.63</v>
      </c>
      <c r="F23" s="73">
        <f t="shared" si="1"/>
        <v>34.6</v>
      </c>
      <c r="G23" s="73">
        <f t="shared" si="2"/>
        <v>34.6</v>
      </c>
      <c r="H23" s="73">
        <v>0</v>
      </c>
      <c r="I23" s="56">
        <v>34.6</v>
      </c>
      <c r="J23" s="73">
        <f t="shared" si="3"/>
        <v>0</v>
      </c>
      <c r="K23" s="73">
        <v>0</v>
      </c>
      <c r="L23" s="56">
        <v>0</v>
      </c>
      <c r="M23" s="73">
        <f t="shared" si="4"/>
        <v>0</v>
      </c>
      <c r="N23" s="73">
        <v>0</v>
      </c>
      <c r="O23" s="56">
        <v>0</v>
      </c>
      <c r="P23" s="57">
        <f t="shared" si="5"/>
        <v>0</v>
      </c>
      <c r="Q23" s="73">
        <f t="shared" si="6"/>
        <v>0</v>
      </c>
      <c r="R23" s="73">
        <v>0</v>
      </c>
      <c r="S23" s="56">
        <v>0</v>
      </c>
      <c r="T23" s="73">
        <f t="shared" si="7"/>
        <v>0</v>
      </c>
      <c r="U23" s="73">
        <v>0</v>
      </c>
      <c r="V23" s="73">
        <v>0</v>
      </c>
      <c r="W23" s="73">
        <f t="shared" si="8"/>
        <v>0</v>
      </c>
      <c r="X23" s="73">
        <v>0</v>
      </c>
      <c r="Y23" s="56">
        <v>0</v>
      </c>
      <c r="Z23" s="57">
        <f t="shared" si="9"/>
        <v>5.03</v>
      </c>
      <c r="AA23" s="73">
        <f t="shared" si="10"/>
        <v>5.03</v>
      </c>
      <c r="AB23" s="73">
        <v>0</v>
      </c>
      <c r="AC23" s="56">
        <v>5.03</v>
      </c>
      <c r="AD23" s="73">
        <f t="shared" si="11"/>
        <v>0</v>
      </c>
      <c r="AE23" s="73">
        <v>0</v>
      </c>
      <c r="AF23" s="56">
        <v>0</v>
      </c>
      <c r="AG23" s="73">
        <f t="shared" si="12"/>
        <v>0</v>
      </c>
      <c r="AH23" s="73">
        <v>0</v>
      </c>
      <c r="AI23" s="56">
        <v>0</v>
      </c>
      <c r="AJ23" s="73">
        <f t="shared" si="13"/>
        <v>0</v>
      </c>
      <c r="AK23" s="73">
        <v>0</v>
      </c>
      <c r="AL23" s="56">
        <v>0</v>
      </c>
      <c r="AM23" s="73">
        <f t="shared" si="14"/>
        <v>0</v>
      </c>
      <c r="AN23" s="73">
        <v>0</v>
      </c>
      <c r="AO23" s="56">
        <v>0</v>
      </c>
    </row>
    <row r="24" spans="1:41" ht="19.5" customHeight="1">
      <c r="A24" s="55" t="s">
        <v>232</v>
      </c>
      <c r="B24" s="55" t="s">
        <v>94</v>
      </c>
      <c r="C24" s="55" t="s">
        <v>84</v>
      </c>
      <c r="D24" s="55" t="s">
        <v>233</v>
      </c>
      <c r="E24" s="73">
        <f t="shared" si="0"/>
        <v>39.63</v>
      </c>
      <c r="F24" s="73">
        <f t="shared" si="1"/>
        <v>34.6</v>
      </c>
      <c r="G24" s="73">
        <f t="shared" si="2"/>
        <v>34.6</v>
      </c>
      <c r="H24" s="73">
        <v>0</v>
      </c>
      <c r="I24" s="56">
        <v>34.6</v>
      </c>
      <c r="J24" s="73">
        <f t="shared" si="3"/>
        <v>0</v>
      </c>
      <c r="K24" s="73">
        <v>0</v>
      </c>
      <c r="L24" s="56">
        <v>0</v>
      </c>
      <c r="M24" s="73">
        <f t="shared" si="4"/>
        <v>0</v>
      </c>
      <c r="N24" s="73">
        <v>0</v>
      </c>
      <c r="O24" s="56">
        <v>0</v>
      </c>
      <c r="P24" s="57">
        <f t="shared" si="5"/>
        <v>0</v>
      </c>
      <c r="Q24" s="73">
        <f t="shared" si="6"/>
        <v>0</v>
      </c>
      <c r="R24" s="73">
        <v>0</v>
      </c>
      <c r="S24" s="56">
        <v>0</v>
      </c>
      <c r="T24" s="73">
        <f t="shared" si="7"/>
        <v>0</v>
      </c>
      <c r="U24" s="73">
        <v>0</v>
      </c>
      <c r="V24" s="73">
        <v>0</v>
      </c>
      <c r="W24" s="73">
        <f t="shared" si="8"/>
        <v>0</v>
      </c>
      <c r="X24" s="73">
        <v>0</v>
      </c>
      <c r="Y24" s="56">
        <v>0</v>
      </c>
      <c r="Z24" s="57">
        <f t="shared" si="9"/>
        <v>5.03</v>
      </c>
      <c r="AA24" s="73">
        <f t="shared" si="10"/>
        <v>5.03</v>
      </c>
      <c r="AB24" s="73">
        <v>0</v>
      </c>
      <c r="AC24" s="56">
        <v>5.03</v>
      </c>
      <c r="AD24" s="73">
        <f t="shared" si="11"/>
        <v>0</v>
      </c>
      <c r="AE24" s="73">
        <v>0</v>
      </c>
      <c r="AF24" s="56">
        <v>0</v>
      </c>
      <c r="AG24" s="73">
        <f t="shared" si="12"/>
        <v>0</v>
      </c>
      <c r="AH24" s="73">
        <v>0</v>
      </c>
      <c r="AI24" s="56">
        <v>0</v>
      </c>
      <c r="AJ24" s="73">
        <f t="shared" si="13"/>
        <v>0</v>
      </c>
      <c r="AK24" s="73">
        <v>0</v>
      </c>
      <c r="AL24" s="56">
        <v>0</v>
      </c>
      <c r="AM24" s="73">
        <f t="shared" si="14"/>
        <v>0</v>
      </c>
      <c r="AN24" s="73">
        <v>0</v>
      </c>
      <c r="AO24" s="56">
        <v>0</v>
      </c>
    </row>
    <row r="25" spans="1:41" ht="19.5" customHeight="1">
      <c r="A25" s="55" t="s">
        <v>36</v>
      </c>
      <c r="B25" s="55" t="s">
        <v>36</v>
      </c>
      <c r="C25" s="55" t="s">
        <v>36</v>
      </c>
      <c r="D25" s="55" t="s">
        <v>102</v>
      </c>
      <c r="E25" s="73">
        <f t="shared" si="0"/>
        <v>4068.77</v>
      </c>
      <c r="F25" s="73">
        <f t="shared" si="1"/>
        <v>4006.38</v>
      </c>
      <c r="G25" s="73">
        <f t="shared" si="2"/>
        <v>4006.38</v>
      </c>
      <c r="H25" s="73">
        <v>2423.88</v>
      </c>
      <c r="I25" s="56">
        <v>1582.5</v>
      </c>
      <c r="J25" s="73">
        <f t="shared" si="3"/>
        <v>0</v>
      </c>
      <c r="K25" s="73">
        <v>0</v>
      </c>
      <c r="L25" s="56">
        <v>0</v>
      </c>
      <c r="M25" s="73">
        <f t="shared" si="4"/>
        <v>0</v>
      </c>
      <c r="N25" s="73">
        <v>0</v>
      </c>
      <c r="O25" s="56">
        <v>0</v>
      </c>
      <c r="P25" s="57">
        <f t="shared" si="5"/>
        <v>0</v>
      </c>
      <c r="Q25" s="73">
        <f t="shared" si="6"/>
        <v>0</v>
      </c>
      <c r="R25" s="73">
        <v>0</v>
      </c>
      <c r="S25" s="56">
        <v>0</v>
      </c>
      <c r="T25" s="73">
        <f t="shared" si="7"/>
        <v>0</v>
      </c>
      <c r="U25" s="73">
        <v>0</v>
      </c>
      <c r="V25" s="73">
        <v>0</v>
      </c>
      <c r="W25" s="73">
        <f t="shared" si="8"/>
        <v>0</v>
      </c>
      <c r="X25" s="73">
        <v>0</v>
      </c>
      <c r="Y25" s="56">
        <v>0</v>
      </c>
      <c r="Z25" s="57">
        <f t="shared" si="9"/>
        <v>62.39</v>
      </c>
      <c r="AA25" s="73">
        <f t="shared" si="10"/>
        <v>62.39</v>
      </c>
      <c r="AB25" s="73">
        <v>0</v>
      </c>
      <c r="AC25" s="56">
        <v>62.39</v>
      </c>
      <c r="AD25" s="73">
        <f t="shared" si="11"/>
        <v>0</v>
      </c>
      <c r="AE25" s="73">
        <v>0</v>
      </c>
      <c r="AF25" s="56">
        <v>0</v>
      </c>
      <c r="AG25" s="73">
        <f t="shared" si="12"/>
        <v>0</v>
      </c>
      <c r="AH25" s="73">
        <v>0</v>
      </c>
      <c r="AI25" s="56">
        <v>0</v>
      </c>
      <c r="AJ25" s="73">
        <f t="shared" si="13"/>
        <v>0</v>
      </c>
      <c r="AK25" s="73">
        <v>0</v>
      </c>
      <c r="AL25" s="56">
        <v>0</v>
      </c>
      <c r="AM25" s="73">
        <f t="shared" si="14"/>
        <v>0</v>
      </c>
      <c r="AN25" s="73">
        <v>0</v>
      </c>
      <c r="AO25" s="56">
        <v>0</v>
      </c>
    </row>
    <row r="26" spans="1:41" ht="19.5" customHeight="1">
      <c r="A26" s="55" t="s">
        <v>36</v>
      </c>
      <c r="B26" s="55" t="s">
        <v>36</v>
      </c>
      <c r="C26" s="55" t="s">
        <v>36</v>
      </c>
      <c r="D26" s="55" t="s">
        <v>103</v>
      </c>
      <c r="E26" s="73">
        <f t="shared" si="0"/>
        <v>4068.77</v>
      </c>
      <c r="F26" s="73">
        <f t="shared" si="1"/>
        <v>4006.38</v>
      </c>
      <c r="G26" s="73">
        <f t="shared" si="2"/>
        <v>4006.38</v>
      </c>
      <c r="H26" s="73">
        <v>2423.88</v>
      </c>
      <c r="I26" s="56">
        <v>1582.5</v>
      </c>
      <c r="J26" s="73">
        <f t="shared" si="3"/>
        <v>0</v>
      </c>
      <c r="K26" s="73">
        <v>0</v>
      </c>
      <c r="L26" s="56">
        <v>0</v>
      </c>
      <c r="M26" s="73">
        <f t="shared" si="4"/>
        <v>0</v>
      </c>
      <c r="N26" s="73">
        <v>0</v>
      </c>
      <c r="O26" s="56">
        <v>0</v>
      </c>
      <c r="P26" s="57">
        <f t="shared" si="5"/>
        <v>0</v>
      </c>
      <c r="Q26" s="73">
        <f t="shared" si="6"/>
        <v>0</v>
      </c>
      <c r="R26" s="73">
        <v>0</v>
      </c>
      <c r="S26" s="56">
        <v>0</v>
      </c>
      <c r="T26" s="73">
        <f t="shared" si="7"/>
        <v>0</v>
      </c>
      <c r="U26" s="73">
        <v>0</v>
      </c>
      <c r="V26" s="73">
        <v>0</v>
      </c>
      <c r="W26" s="73">
        <f t="shared" si="8"/>
        <v>0</v>
      </c>
      <c r="X26" s="73">
        <v>0</v>
      </c>
      <c r="Y26" s="56">
        <v>0</v>
      </c>
      <c r="Z26" s="57">
        <f t="shared" si="9"/>
        <v>62.39</v>
      </c>
      <c r="AA26" s="73">
        <f t="shared" si="10"/>
        <v>62.39</v>
      </c>
      <c r="AB26" s="73">
        <v>0</v>
      </c>
      <c r="AC26" s="56">
        <v>62.39</v>
      </c>
      <c r="AD26" s="73">
        <f t="shared" si="11"/>
        <v>0</v>
      </c>
      <c r="AE26" s="73">
        <v>0</v>
      </c>
      <c r="AF26" s="56">
        <v>0</v>
      </c>
      <c r="AG26" s="73">
        <f t="shared" si="12"/>
        <v>0</v>
      </c>
      <c r="AH26" s="73">
        <v>0</v>
      </c>
      <c r="AI26" s="56">
        <v>0</v>
      </c>
      <c r="AJ26" s="73">
        <f t="shared" si="13"/>
        <v>0</v>
      </c>
      <c r="AK26" s="73">
        <v>0</v>
      </c>
      <c r="AL26" s="56">
        <v>0</v>
      </c>
      <c r="AM26" s="73">
        <f t="shared" si="14"/>
        <v>0</v>
      </c>
      <c r="AN26" s="73">
        <v>0</v>
      </c>
      <c r="AO26" s="56">
        <v>0</v>
      </c>
    </row>
    <row r="27" spans="1:41" ht="19.5" customHeight="1">
      <c r="A27" s="55" t="s">
        <v>36</v>
      </c>
      <c r="B27" s="55" t="s">
        <v>36</v>
      </c>
      <c r="C27" s="55" t="s">
        <v>36</v>
      </c>
      <c r="D27" s="55" t="s">
        <v>234</v>
      </c>
      <c r="E27" s="73">
        <f t="shared" si="0"/>
        <v>3676.38</v>
      </c>
      <c r="F27" s="73">
        <f t="shared" si="1"/>
        <v>3676.38</v>
      </c>
      <c r="G27" s="73">
        <f t="shared" si="2"/>
        <v>3676.38</v>
      </c>
      <c r="H27" s="73">
        <v>2393.88</v>
      </c>
      <c r="I27" s="56">
        <v>1282.5</v>
      </c>
      <c r="J27" s="73">
        <f t="shared" si="3"/>
        <v>0</v>
      </c>
      <c r="K27" s="73">
        <v>0</v>
      </c>
      <c r="L27" s="56">
        <v>0</v>
      </c>
      <c r="M27" s="73">
        <f t="shared" si="4"/>
        <v>0</v>
      </c>
      <c r="N27" s="73">
        <v>0</v>
      </c>
      <c r="O27" s="56">
        <v>0</v>
      </c>
      <c r="P27" s="57">
        <f t="shared" si="5"/>
        <v>0</v>
      </c>
      <c r="Q27" s="73">
        <f t="shared" si="6"/>
        <v>0</v>
      </c>
      <c r="R27" s="73">
        <v>0</v>
      </c>
      <c r="S27" s="56">
        <v>0</v>
      </c>
      <c r="T27" s="73">
        <f t="shared" si="7"/>
        <v>0</v>
      </c>
      <c r="U27" s="73">
        <v>0</v>
      </c>
      <c r="V27" s="73">
        <v>0</v>
      </c>
      <c r="W27" s="73">
        <f t="shared" si="8"/>
        <v>0</v>
      </c>
      <c r="X27" s="73">
        <v>0</v>
      </c>
      <c r="Y27" s="56">
        <v>0</v>
      </c>
      <c r="Z27" s="57">
        <f t="shared" si="9"/>
        <v>0</v>
      </c>
      <c r="AA27" s="73">
        <f t="shared" si="10"/>
        <v>0</v>
      </c>
      <c r="AB27" s="73">
        <v>0</v>
      </c>
      <c r="AC27" s="56">
        <v>0</v>
      </c>
      <c r="AD27" s="73">
        <f t="shared" si="11"/>
        <v>0</v>
      </c>
      <c r="AE27" s="73">
        <v>0</v>
      </c>
      <c r="AF27" s="56">
        <v>0</v>
      </c>
      <c r="AG27" s="73">
        <f t="shared" si="12"/>
        <v>0</v>
      </c>
      <c r="AH27" s="73">
        <v>0</v>
      </c>
      <c r="AI27" s="56">
        <v>0</v>
      </c>
      <c r="AJ27" s="73">
        <f t="shared" si="13"/>
        <v>0</v>
      </c>
      <c r="AK27" s="73">
        <v>0</v>
      </c>
      <c r="AL27" s="56">
        <v>0</v>
      </c>
      <c r="AM27" s="73">
        <f t="shared" si="14"/>
        <v>0</v>
      </c>
      <c r="AN27" s="73">
        <v>0</v>
      </c>
      <c r="AO27" s="56">
        <v>0</v>
      </c>
    </row>
    <row r="28" spans="1:41" ht="19.5" customHeight="1">
      <c r="A28" s="55" t="s">
        <v>235</v>
      </c>
      <c r="B28" s="55" t="s">
        <v>90</v>
      </c>
      <c r="C28" s="55" t="s">
        <v>104</v>
      </c>
      <c r="D28" s="55" t="s">
        <v>236</v>
      </c>
      <c r="E28" s="73">
        <f t="shared" si="0"/>
        <v>1789.86</v>
      </c>
      <c r="F28" s="73">
        <f t="shared" si="1"/>
        <v>1789.86</v>
      </c>
      <c r="G28" s="73">
        <f t="shared" si="2"/>
        <v>1789.86</v>
      </c>
      <c r="H28" s="73">
        <v>1789.86</v>
      </c>
      <c r="I28" s="56">
        <v>0</v>
      </c>
      <c r="J28" s="73">
        <f t="shared" si="3"/>
        <v>0</v>
      </c>
      <c r="K28" s="73">
        <v>0</v>
      </c>
      <c r="L28" s="56">
        <v>0</v>
      </c>
      <c r="M28" s="73">
        <f t="shared" si="4"/>
        <v>0</v>
      </c>
      <c r="N28" s="73">
        <v>0</v>
      </c>
      <c r="O28" s="56">
        <v>0</v>
      </c>
      <c r="P28" s="57">
        <f t="shared" si="5"/>
        <v>0</v>
      </c>
      <c r="Q28" s="73">
        <f t="shared" si="6"/>
        <v>0</v>
      </c>
      <c r="R28" s="73">
        <v>0</v>
      </c>
      <c r="S28" s="56">
        <v>0</v>
      </c>
      <c r="T28" s="73">
        <f t="shared" si="7"/>
        <v>0</v>
      </c>
      <c r="U28" s="73">
        <v>0</v>
      </c>
      <c r="V28" s="73">
        <v>0</v>
      </c>
      <c r="W28" s="73">
        <f t="shared" si="8"/>
        <v>0</v>
      </c>
      <c r="X28" s="73">
        <v>0</v>
      </c>
      <c r="Y28" s="56">
        <v>0</v>
      </c>
      <c r="Z28" s="57">
        <f t="shared" si="9"/>
        <v>0</v>
      </c>
      <c r="AA28" s="73">
        <f t="shared" si="10"/>
        <v>0</v>
      </c>
      <c r="AB28" s="73">
        <v>0</v>
      </c>
      <c r="AC28" s="56">
        <v>0</v>
      </c>
      <c r="AD28" s="73">
        <f t="shared" si="11"/>
        <v>0</v>
      </c>
      <c r="AE28" s="73">
        <v>0</v>
      </c>
      <c r="AF28" s="56">
        <v>0</v>
      </c>
      <c r="AG28" s="73">
        <f t="shared" si="12"/>
        <v>0</v>
      </c>
      <c r="AH28" s="73">
        <v>0</v>
      </c>
      <c r="AI28" s="56">
        <v>0</v>
      </c>
      <c r="AJ28" s="73">
        <f t="shared" si="13"/>
        <v>0</v>
      </c>
      <c r="AK28" s="73">
        <v>0</v>
      </c>
      <c r="AL28" s="56">
        <v>0</v>
      </c>
      <c r="AM28" s="73">
        <f t="shared" si="14"/>
        <v>0</v>
      </c>
      <c r="AN28" s="73">
        <v>0</v>
      </c>
      <c r="AO28" s="56">
        <v>0</v>
      </c>
    </row>
    <row r="29" spans="1:41" ht="19.5" customHeight="1">
      <c r="A29" s="55" t="s">
        <v>235</v>
      </c>
      <c r="B29" s="55" t="s">
        <v>92</v>
      </c>
      <c r="C29" s="55" t="s">
        <v>104</v>
      </c>
      <c r="D29" s="55" t="s">
        <v>237</v>
      </c>
      <c r="E29" s="73">
        <f t="shared" si="0"/>
        <v>1886.52</v>
      </c>
      <c r="F29" s="73">
        <f t="shared" si="1"/>
        <v>1886.52</v>
      </c>
      <c r="G29" s="73">
        <f t="shared" si="2"/>
        <v>1886.52</v>
      </c>
      <c r="H29" s="73">
        <v>604.02</v>
      </c>
      <c r="I29" s="56">
        <v>1282.5</v>
      </c>
      <c r="J29" s="73">
        <f t="shared" si="3"/>
        <v>0</v>
      </c>
      <c r="K29" s="73">
        <v>0</v>
      </c>
      <c r="L29" s="56">
        <v>0</v>
      </c>
      <c r="M29" s="73">
        <f t="shared" si="4"/>
        <v>0</v>
      </c>
      <c r="N29" s="73">
        <v>0</v>
      </c>
      <c r="O29" s="56">
        <v>0</v>
      </c>
      <c r="P29" s="57">
        <f t="shared" si="5"/>
        <v>0</v>
      </c>
      <c r="Q29" s="73">
        <f t="shared" si="6"/>
        <v>0</v>
      </c>
      <c r="R29" s="73">
        <v>0</v>
      </c>
      <c r="S29" s="56">
        <v>0</v>
      </c>
      <c r="T29" s="73">
        <f t="shared" si="7"/>
        <v>0</v>
      </c>
      <c r="U29" s="73">
        <v>0</v>
      </c>
      <c r="V29" s="73">
        <v>0</v>
      </c>
      <c r="W29" s="73">
        <f t="shared" si="8"/>
        <v>0</v>
      </c>
      <c r="X29" s="73">
        <v>0</v>
      </c>
      <c r="Y29" s="56">
        <v>0</v>
      </c>
      <c r="Z29" s="57">
        <f t="shared" si="9"/>
        <v>0</v>
      </c>
      <c r="AA29" s="73">
        <f t="shared" si="10"/>
        <v>0</v>
      </c>
      <c r="AB29" s="73">
        <v>0</v>
      </c>
      <c r="AC29" s="56">
        <v>0</v>
      </c>
      <c r="AD29" s="73">
        <f t="shared" si="11"/>
        <v>0</v>
      </c>
      <c r="AE29" s="73">
        <v>0</v>
      </c>
      <c r="AF29" s="56">
        <v>0</v>
      </c>
      <c r="AG29" s="73">
        <f t="shared" si="12"/>
        <v>0</v>
      </c>
      <c r="AH29" s="73">
        <v>0</v>
      </c>
      <c r="AI29" s="56">
        <v>0</v>
      </c>
      <c r="AJ29" s="73">
        <f t="shared" si="13"/>
        <v>0</v>
      </c>
      <c r="AK29" s="73">
        <v>0</v>
      </c>
      <c r="AL29" s="56">
        <v>0</v>
      </c>
      <c r="AM29" s="73">
        <f t="shared" si="14"/>
        <v>0</v>
      </c>
      <c r="AN29" s="73">
        <v>0</v>
      </c>
      <c r="AO29" s="56">
        <v>0</v>
      </c>
    </row>
    <row r="30" spans="1:41" ht="19.5" customHeight="1">
      <c r="A30" s="55" t="s">
        <v>36</v>
      </c>
      <c r="B30" s="55" t="s">
        <v>36</v>
      </c>
      <c r="C30" s="55" t="s">
        <v>36</v>
      </c>
      <c r="D30" s="55" t="s">
        <v>238</v>
      </c>
      <c r="E30" s="73">
        <f t="shared" si="0"/>
        <v>362.39</v>
      </c>
      <c r="F30" s="73">
        <f t="shared" si="1"/>
        <v>300</v>
      </c>
      <c r="G30" s="73">
        <f t="shared" si="2"/>
        <v>300</v>
      </c>
      <c r="H30" s="73">
        <v>0</v>
      </c>
      <c r="I30" s="56">
        <v>300</v>
      </c>
      <c r="J30" s="73">
        <f t="shared" si="3"/>
        <v>0</v>
      </c>
      <c r="K30" s="73">
        <v>0</v>
      </c>
      <c r="L30" s="56">
        <v>0</v>
      </c>
      <c r="M30" s="73">
        <f t="shared" si="4"/>
        <v>0</v>
      </c>
      <c r="N30" s="73">
        <v>0</v>
      </c>
      <c r="O30" s="56">
        <v>0</v>
      </c>
      <c r="P30" s="57">
        <f t="shared" si="5"/>
        <v>0</v>
      </c>
      <c r="Q30" s="73">
        <f t="shared" si="6"/>
        <v>0</v>
      </c>
      <c r="R30" s="73">
        <v>0</v>
      </c>
      <c r="S30" s="56">
        <v>0</v>
      </c>
      <c r="T30" s="73">
        <f t="shared" si="7"/>
        <v>0</v>
      </c>
      <c r="U30" s="73">
        <v>0</v>
      </c>
      <c r="V30" s="73">
        <v>0</v>
      </c>
      <c r="W30" s="73">
        <f t="shared" si="8"/>
        <v>0</v>
      </c>
      <c r="X30" s="73">
        <v>0</v>
      </c>
      <c r="Y30" s="56">
        <v>0</v>
      </c>
      <c r="Z30" s="57">
        <f t="shared" si="9"/>
        <v>62.39</v>
      </c>
      <c r="AA30" s="73">
        <f t="shared" si="10"/>
        <v>62.39</v>
      </c>
      <c r="AB30" s="73">
        <v>0</v>
      </c>
      <c r="AC30" s="56">
        <v>62.39</v>
      </c>
      <c r="AD30" s="73">
        <f t="shared" si="11"/>
        <v>0</v>
      </c>
      <c r="AE30" s="73">
        <v>0</v>
      </c>
      <c r="AF30" s="56">
        <v>0</v>
      </c>
      <c r="AG30" s="73">
        <f t="shared" si="12"/>
        <v>0</v>
      </c>
      <c r="AH30" s="73">
        <v>0</v>
      </c>
      <c r="AI30" s="56">
        <v>0</v>
      </c>
      <c r="AJ30" s="73">
        <f t="shared" si="13"/>
        <v>0</v>
      </c>
      <c r="AK30" s="73">
        <v>0</v>
      </c>
      <c r="AL30" s="56">
        <v>0</v>
      </c>
      <c r="AM30" s="73">
        <f t="shared" si="14"/>
        <v>0</v>
      </c>
      <c r="AN30" s="73">
        <v>0</v>
      </c>
      <c r="AO30" s="56">
        <v>0</v>
      </c>
    </row>
    <row r="31" spans="1:41" ht="19.5" customHeight="1">
      <c r="A31" s="55" t="s">
        <v>239</v>
      </c>
      <c r="B31" s="55" t="s">
        <v>90</v>
      </c>
      <c r="C31" s="55" t="s">
        <v>104</v>
      </c>
      <c r="D31" s="55" t="s">
        <v>240</v>
      </c>
      <c r="E31" s="73">
        <f t="shared" si="0"/>
        <v>362.39</v>
      </c>
      <c r="F31" s="73">
        <f t="shared" si="1"/>
        <v>300</v>
      </c>
      <c r="G31" s="73">
        <f t="shared" si="2"/>
        <v>300</v>
      </c>
      <c r="H31" s="73">
        <v>0</v>
      </c>
      <c r="I31" s="56">
        <v>300</v>
      </c>
      <c r="J31" s="73">
        <f t="shared" si="3"/>
        <v>0</v>
      </c>
      <c r="K31" s="73">
        <v>0</v>
      </c>
      <c r="L31" s="56">
        <v>0</v>
      </c>
      <c r="M31" s="73">
        <f t="shared" si="4"/>
        <v>0</v>
      </c>
      <c r="N31" s="73">
        <v>0</v>
      </c>
      <c r="O31" s="56">
        <v>0</v>
      </c>
      <c r="P31" s="57">
        <f t="shared" si="5"/>
        <v>0</v>
      </c>
      <c r="Q31" s="73">
        <f t="shared" si="6"/>
        <v>0</v>
      </c>
      <c r="R31" s="73">
        <v>0</v>
      </c>
      <c r="S31" s="56">
        <v>0</v>
      </c>
      <c r="T31" s="73">
        <f t="shared" si="7"/>
        <v>0</v>
      </c>
      <c r="U31" s="73">
        <v>0</v>
      </c>
      <c r="V31" s="73">
        <v>0</v>
      </c>
      <c r="W31" s="73">
        <f t="shared" si="8"/>
        <v>0</v>
      </c>
      <c r="X31" s="73">
        <v>0</v>
      </c>
      <c r="Y31" s="56">
        <v>0</v>
      </c>
      <c r="Z31" s="57">
        <f t="shared" si="9"/>
        <v>62.39</v>
      </c>
      <c r="AA31" s="73">
        <f t="shared" si="10"/>
        <v>62.39</v>
      </c>
      <c r="AB31" s="73">
        <v>0</v>
      </c>
      <c r="AC31" s="56">
        <v>62.39</v>
      </c>
      <c r="AD31" s="73">
        <f t="shared" si="11"/>
        <v>0</v>
      </c>
      <c r="AE31" s="73">
        <v>0</v>
      </c>
      <c r="AF31" s="56">
        <v>0</v>
      </c>
      <c r="AG31" s="73">
        <f t="shared" si="12"/>
        <v>0</v>
      </c>
      <c r="AH31" s="73">
        <v>0</v>
      </c>
      <c r="AI31" s="56">
        <v>0</v>
      </c>
      <c r="AJ31" s="73">
        <f t="shared" si="13"/>
        <v>0</v>
      </c>
      <c r="AK31" s="73">
        <v>0</v>
      </c>
      <c r="AL31" s="56">
        <v>0</v>
      </c>
      <c r="AM31" s="73">
        <f t="shared" si="14"/>
        <v>0</v>
      </c>
      <c r="AN31" s="73">
        <v>0</v>
      </c>
      <c r="AO31" s="56">
        <v>0</v>
      </c>
    </row>
    <row r="32" spans="1:41" ht="19.5" customHeight="1">
      <c r="A32" s="55" t="s">
        <v>36</v>
      </c>
      <c r="B32" s="55" t="s">
        <v>36</v>
      </c>
      <c r="C32" s="55" t="s">
        <v>36</v>
      </c>
      <c r="D32" s="55" t="s">
        <v>241</v>
      </c>
      <c r="E32" s="73">
        <f t="shared" si="0"/>
        <v>30</v>
      </c>
      <c r="F32" s="73">
        <f t="shared" si="1"/>
        <v>30</v>
      </c>
      <c r="G32" s="73">
        <f t="shared" si="2"/>
        <v>30</v>
      </c>
      <c r="H32" s="73">
        <v>30</v>
      </c>
      <c r="I32" s="56">
        <v>0</v>
      </c>
      <c r="J32" s="73">
        <f t="shared" si="3"/>
        <v>0</v>
      </c>
      <c r="K32" s="73">
        <v>0</v>
      </c>
      <c r="L32" s="56">
        <v>0</v>
      </c>
      <c r="M32" s="73">
        <f t="shared" si="4"/>
        <v>0</v>
      </c>
      <c r="N32" s="73">
        <v>0</v>
      </c>
      <c r="O32" s="56">
        <v>0</v>
      </c>
      <c r="P32" s="57">
        <f t="shared" si="5"/>
        <v>0</v>
      </c>
      <c r="Q32" s="73">
        <f t="shared" si="6"/>
        <v>0</v>
      </c>
      <c r="R32" s="73">
        <v>0</v>
      </c>
      <c r="S32" s="56">
        <v>0</v>
      </c>
      <c r="T32" s="73">
        <f t="shared" si="7"/>
        <v>0</v>
      </c>
      <c r="U32" s="73">
        <v>0</v>
      </c>
      <c r="V32" s="73">
        <v>0</v>
      </c>
      <c r="W32" s="73">
        <f t="shared" si="8"/>
        <v>0</v>
      </c>
      <c r="X32" s="73">
        <v>0</v>
      </c>
      <c r="Y32" s="56">
        <v>0</v>
      </c>
      <c r="Z32" s="57">
        <f t="shared" si="9"/>
        <v>0</v>
      </c>
      <c r="AA32" s="73">
        <f t="shared" si="10"/>
        <v>0</v>
      </c>
      <c r="AB32" s="73">
        <v>0</v>
      </c>
      <c r="AC32" s="56">
        <v>0</v>
      </c>
      <c r="AD32" s="73">
        <f t="shared" si="11"/>
        <v>0</v>
      </c>
      <c r="AE32" s="73">
        <v>0</v>
      </c>
      <c r="AF32" s="56">
        <v>0</v>
      </c>
      <c r="AG32" s="73">
        <f t="shared" si="12"/>
        <v>0</v>
      </c>
      <c r="AH32" s="73">
        <v>0</v>
      </c>
      <c r="AI32" s="56">
        <v>0</v>
      </c>
      <c r="AJ32" s="73">
        <f t="shared" si="13"/>
        <v>0</v>
      </c>
      <c r="AK32" s="73">
        <v>0</v>
      </c>
      <c r="AL32" s="56">
        <v>0</v>
      </c>
      <c r="AM32" s="73">
        <f t="shared" si="14"/>
        <v>0</v>
      </c>
      <c r="AN32" s="73">
        <v>0</v>
      </c>
      <c r="AO32" s="56">
        <v>0</v>
      </c>
    </row>
    <row r="33" spans="1:41" ht="19.5" customHeight="1">
      <c r="A33" s="55" t="s">
        <v>242</v>
      </c>
      <c r="B33" s="55" t="s">
        <v>92</v>
      </c>
      <c r="C33" s="55" t="s">
        <v>104</v>
      </c>
      <c r="D33" s="55" t="s">
        <v>243</v>
      </c>
      <c r="E33" s="73">
        <f t="shared" si="0"/>
        <v>30</v>
      </c>
      <c r="F33" s="73">
        <f t="shared" si="1"/>
        <v>30</v>
      </c>
      <c r="G33" s="73">
        <f t="shared" si="2"/>
        <v>30</v>
      </c>
      <c r="H33" s="73">
        <v>30</v>
      </c>
      <c r="I33" s="56">
        <v>0</v>
      </c>
      <c r="J33" s="73">
        <f t="shared" si="3"/>
        <v>0</v>
      </c>
      <c r="K33" s="73">
        <v>0</v>
      </c>
      <c r="L33" s="56">
        <v>0</v>
      </c>
      <c r="M33" s="73">
        <f t="shared" si="4"/>
        <v>0</v>
      </c>
      <c r="N33" s="73">
        <v>0</v>
      </c>
      <c r="O33" s="56">
        <v>0</v>
      </c>
      <c r="P33" s="57">
        <f t="shared" si="5"/>
        <v>0</v>
      </c>
      <c r="Q33" s="73">
        <f t="shared" si="6"/>
        <v>0</v>
      </c>
      <c r="R33" s="73">
        <v>0</v>
      </c>
      <c r="S33" s="56">
        <v>0</v>
      </c>
      <c r="T33" s="73">
        <f t="shared" si="7"/>
        <v>0</v>
      </c>
      <c r="U33" s="73">
        <v>0</v>
      </c>
      <c r="V33" s="73">
        <v>0</v>
      </c>
      <c r="W33" s="73">
        <f t="shared" si="8"/>
        <v>0</v>
      </c>
      <c r="X33" s="73">
        <v>0</v>
      </c>
      <c r="Y33" s="56">
        <v>0</v>
      </c>
      <c r="Z33" s="57">
        <f t="shared" si="9"/>
        <v>0</v>
      </c>
      <c r="AA33" s="73">
        <f t="shared" si="10"/>
        <v>0</v>
      </c>
      <c r="AB33" s="73">
        <v>0</v>
      </c>
      <c r="AC33" s="56">
        <v>0</v>
      </c>
      <c r="AD33" s="73">
        <f t="shared" si="11"/>
        <v>0</v>
      </c>
      <c r="AE33" s="73">
        <v>0</v>
      </c>
      <c r="AF33" s="56">
        <v>0</v>
      </c>
      <c r="AG33" s="73">
        <f t="shared" si="12"/>
        <v>0</v>
      </c>
      <c r="AH33" s="73">
        <v>0</v>
      </c>
      <c r="AI33" s="56">
        <v>0</v>
      </c>
      <c r="AJ33" s="73">
        <f t="shared" si="13"/>
        <v>0</v>
      </c>
      <c r="AK33" s="73">
        <v>0</v>
      </c>
      <c r="AL33" s="56">
        <v>0</v>
      </c>
      <c r="AM33" s="73">
        <f t="shared" si="14"/>
        <v>0</v>
      </c>
      <c r="AN33" s="73">
        <v>0</v>
      </c>
      <c r="AO33" s="56">
        <v>0</v>
      </c>
    </row>
    <row r="34" spans="1:41" ht="19.5" customHeight="1">
      <c r="A34" s="55" t="s">
        <v>36</v>
      </c>
      <c r="B34" s="55" t="s">
        <v>36</v>
      </c>
      <c r="C34" s="55" t="s">
        <v>36</v>
      </c>
      <c r="D34" s="55" t="s">
        <v>107</v>
      </c>
      <c r="E34" s="73">
        <f t="shared" si="0"/>
        <v>17809.54</v>
      </c>
      <c r="F34" s="73">
        <f t="shared" si="1"/>
        <v>10697.529999999999</v>
      </c>
      <c r="G34" s="73">
        <f t="shared" si="2"/>
        <v>10697.529999999999</v>
      </c>
      <c r="H34" s="73">
        <v>4990.53</v>
      </c>
      <c r="I34" s="56">
        <v>5707</v>
      </c>
      <c r="J34" s="73">
        <f t="shared" si="3"/>
        <v>0</v>
      </c>
      <c r="K34" s="73">
        <v>0</v>
      </c>
      <c r="L34" s="56">
        <v>0</v>
      </c>
      <c r="M34" s="73">
        <f t="shared" si="4"/>
        <v>0</v>
      </c>
      <c r="N34" s="73">
        <v>0</v>
      </c>
      <c r="O34" s="56">
        <v>0</v>
      </c>
      <c r="P34" s="57">
        <f t="shared" si="5"/>
        <v>176.5</v>
      </c>
      <c r="Q34" s="73">
        <f t="shared" si="6"/>
        <v>176.5</v>
      </c>
      <c r="R34" s="73">
        <v>0</v>
      </c>
      <c r="S34" s="56">
        <v>176.5</v>
      </c>
      <c r="T34" s="73">
        <f t="shared" si="7"/>
        <v>0</v>
      </c>
      <c r="U34" s="73">
        <v>0</v>
      </c>
      <c r="V34" s="73">
        <v>0</v>
      </c>
      <c r="W34" s="73">
        <f t="shared" si="8"/>
        <v>0</v>
      </c>
      <c r="X34" s="73">
        <v>0</v>
      </c>
      <c r="Y34" s="56">
        <v>0</v>
      </c>
      <c r="Z34" s="57">
        <f t="shared" si="9"/>
        <v>6935.51</v>
      </c>
      <c r="AA34" s="73">
        <f t="shared" si="10"/>
        <v>6907.24</v>
      </c>
      <c r="AB34" s="73">
        <v>0</v>
      </c>
      <c r="AC34" s="56">
        <v>6907.24</v>
      </c>
      <c r="AD34" s="73">
        <f t="shared" si="11"/>
        <v>0</v>
      </c>
      <c r="AE34" s="73">
        <v>0</v>
      </c>
      <c r="AF34" s="56">
        <v>0</v>
      </c>
      <c r="AG34" s="73">
        <f t="shared" si="12"/>
        <v>0</v>
      </c>
      <c r="AH34" s="73">
        <v>0</v>
      </c>
      <c r="AI34" s="56">
        <v>0</v>
      </c>
      <c r="AJ34" s="73">
        <f t="shared" si="13"/>
        <v>28.27</v>
      </c>
      <c r="AK34" s="73">
        <v>0</v>
      </c>
      <c r="AL34" s="56">
        <v>28.27</v>
      </c>
      <c r="AM34" s="73">
        <f t="shared" si="14"/>
        <v>0</v>
      </c>
      <c r="AN34" s="73">
        <v>0</v>
      </c>
      <c r="AO34" s="56">
        <v>0</v>
      </c>
    </row>
    <row r="35" spans="1:41" ht="19.5" customHeight="1">
      <c r="A35" s="55" t="s">
        <v>36</v>
      </c>
      <c r="B35" s="55" t="s">
        <v>36</v>
      </c>
      <c r="C35" s="55" t="s">
        <v>36</v>
      </c>
      <c r="D35" s="55" t="s">
        <v>108</v>
      </c>
      <c r="E35" s="73">
        <f t="shared" si="0"/>
        <v>1035</v>
      </c>
      <c r="F35" s="73">
        <f t="shared" si="1"/>
        <v>975</v>
      </c>
      <c r="G35" s="73">
        <f t="shared" si="2"/>
        <v>975</v>
      </c>
      <c r="H35" s="73">
        <v>0</v>
      </c>
      <c r="I35" s="56">
        <v>975</v>
      </c>
      <c r="J35" s="73">
        <f t="shared" si="3"/>
        <v>0</v>
      </c>
      <c r="K35" s="73">
        <v>0</v>
      </c>
      <c r="L35" s="56">
        <v>0</v>
      </c>
      <c r="M35" s="73">
        <f t="shared" si="4"/>
        <v>0</v>
      </c>
      <c r="N35" s="73">
        <v>0</v>
      </c>
      <c r="O35" s="56">
        <v>0</v>
      </c>
      <c r="P35" s="57">
        <f t="shared" si="5"/>
        <v>0</v>
      </c>
      <c r="Q35" s="73">
        <f t="shared" si="6"/>
        <v>0</v>
      </c>
      <c r="R35" s="73">
        <v>0</v>
      </c>
      <c r="S35" s="56">
        <v>0</v>
      </c>
      <c r="T35" s="73">
        <f t="shared" si="7"/>
        <v>0</v>
      </c>
      <c r="U35" s="73">
        <v>0</v>
      </c>
      <c r="V35" s="73">
        <v>0</v>
      </c>
      <c r="W35" s="73">
        <f t="shared" si="8"/>
        <v>0</v>
      </c>
      <c r="X35" s="73">
        <v>0</v>
      </c>
      <c r="Y35" s="56">
        <v>0</v>
      </c>
      <c r="Z35" s="57">
        <f t="shared" si="9"/>
        <v>60</v>
      </c>
      <c r="AA35" s="73">
        <f t="shared" si="10"/>
        <v>60</v>
      </c>
      <c r="AB35" s="73">
        <v>0</v>
      </c>
      <c r="AC35" s="56">
        <v>60</v>
      </c>
      <c r="AD35" s="73">
        <f t="shared" si="11"/>
        <v>0</v>
      </c>
      <c r="AE35" s="73">
        <v>0</v>
      </c>
      <c r="AF35" s="56">
        <v>0</v>
      </c>
      <c r="AG35" s="73">
        <f t="shared" si="12"/>
        <v>0</v>
      </c>
      <c r="AH35" s="73">
        <v>0</v>
      </c>
      <c r="AI35" s="56">
        <v>0</v>
      </c>
      <c r="AJ35" s="73">
        <f t="shared" si="13"/>
        <v>0</v>
      </c>
      <c r="AK35" s="73">
        <v>0</v>
      </c>
      <c r="AL35" s="56">
        <v>0</v>
      </c>
      <c r="AM35" s="73">
        <f t="shared" si="14"/>
        <v>0</v>
      </c>
      <c r="AN35" s="73">
        <v>0</v>
      </c>
      <c r="AO35" s="56">
        <v>0</v>
      </c>
    </row>
    <row r="36" spans="1:41" ht="19.5" customHeight="1">
      <c r="A36" s="55" t="s">
        <v>36</v>
      </c>
      <c r="B36" s="55" t="s">
        <v>36</v>
      </c>
      <c r="C36" s="55" t="s">
        <v>36</v>
      </c>
      <c r="D36" s="55" t="s">
        <v>234</v>
      </c>
      <c r="E36" s="73">
        <f t="shared" si="0"/>
        <v>1035</v>
      </c>
      <c r="F36" s="73">
        <f t="shared" si="1"/>
        <v>975</v>
      </c>
      <c r="G36" s="73">
        <f t="shared" si="2"/>
        <v>975</v>
      </c>
      <c r="H36" s="73">
        <v>0</v>
      </c>
      <c r="I36" s="56">
        <v>975</v>
      </c>
      <c r="J36" s="73">
        <f t="shared" si="3"/>
        <v>0</v>
      </c>
      <c r="K36" s="73">
        <v>0</v>
      </c>
      <c r="L36" s="56">
        <v>0</v>
      </c>
      <c r="M36" s="73">
        <f t="shared" si="4"/>
        <v>0</v>
      </c>
      <c r="N36" s="73">
        <v>0</v>
      </c>
      <c r="O36" s="56">
        <v>0</v>
      </c>
      <c r="P36" s="57">
        <f t="shared" si="5"/>
        <v>0</v>
      </c>
      <c r="Q36" s="73">
        <f t="shared" si="6"/>
        <v>0</v>
      </c>
      <c r="R36" s="73">
        <v>0</v>
      </c>
      <c r="S36" s="56">
        <v>0</v>
      </c>
      <c r="T36" s="73">
        <f t="shared" si="7"/>
        <v>0</v>
      </c>
      <c r="U36" s="73">
        <v>0</v>
      </c>
      <c r="V36" s="73">
        <v>0</v>
      </c>
      <c r="W36" s="73">
        <f t="shared" si="8"/>
        <v>0</v>
      </c>
      <c r="X36" s="73">
        <v>0</v>
      </c>
      <c r="Y36" s="56">
        <v>0</v>
      </c>
      <c r="Z36" s="57">
        <f t="shared" si="9"/>
        <v>60</v>
      </c>
      <c r="AA36" s="73">
        <f t="shared" si="10"/>
        <v>60</v>
      </c>
      <c r="AB36" s="73">
        <v>0</v>
      </c>
      <c r="AC36" s="56">
        <v>60</v>
      </c>
      <c r="AD36" s="73">
        <f t="shared" si="11"/>
        <v>0</v>
      </c>
      <c r="AE36" s="73">
        <v>0</v>
      </c>
      <c r="AF36" s="56">
        <v>0</v>
      </c>
      <c r="AG36" s="73">
        <f t="shared" si="12"/>
        <v>0</v>
      </c>
      <c r="AH36" s="73">
        <v>0</v>
      </c>
      <c r="AI36" s="56">
        <v>0</v>
      </c>
      <c r="AJ36" s="73">
        <f t="shared" si="13"/>
        <v>0</v>
      </c>
      <c r="AK36" s="73">
        <v>0</v>
      </c>
      <c r="AL36" s="56">
        <v>0</v>
      </c>
      <c r="AM36" s="73">
        <f t="shared" si="14"/>
        <v>0</v>
      </c>
      <c r="AN36" s="73">
        <v>0</v>
      </c>
      <c r="AO36" s="56">
        <v>0</v>
      </c>
    </row>
    <row r="37" spans="1:41" ht="19.5" customHeight="1">
      <c r="A37" s="55" t="s">
        <v>235</v>
      </c>
      <c r="B37" s="55" t="s">
        <v>92</v>
      </c>
      <c r="C37" s="55" t="s">
        <v>109</v>
      </c>
      <c r="D37" s="55" t="s">
        <v>237</v>
      </c>
      <c r="E37" s="73">
        <f t="shared" si="0"/>
        <v>1035</v>
      </c>
      <c r="F37" s="73">
        <f t="shared" si="1"/>
        <v>975</v>
      </c>
      <c r="G37" s="73">
        <f t="shared" si="2"/>
        <v>975</v>
      </c>
      <c r="H37" s="73">
        <v>0</v>
      </c>
      <c r="I37" s="56">
        <v>975</v>
      </c>
      <c r="J37" s="73">
        <f t="shared" si="3"/>
        <v>0</v>
      </c>
      <c r="K37" s="73">
        <v>0</v>
      </c>
      <c r="L37" s="56">
        <v>0</v>
      </c>
      <c r="M37" s="73">
        <f t="shared" si="4"/>
        <v>0</v>
      </c>
      <c r="N37" s="73">
        <v>0</v>
      </c>
      <c r="O37" s="56">
        <v>0</v>
      </c>
      <c r="P37" s="57">
        <f t="shared" si="5"/>
        <v>0</v>
      </c>
      <c r="Q37" s="73">
        <f t="shared" si="6"/>
        <v>0</v>
      </c>
      <c r="R37" s="73">
        <v>0</v>
      </c>
      <c r="S37" s="56">
        <v>0</v>
      </c>
      <c r="T37" s="73">
        <f t="shared" si="7"/>
        <v>0</v>
      </c>
      <c r="U37" s="73">
        <v>0</v>
      </c>
      <c r="V37" s="73">
        <v>0</v>
      </c>
      <c r="W37" s="73">
        <f t="shared" si="8"/>
        <v>0</v>
      </c>
      <c r="X37" s="73">
        <v>0</v>
      </c>
      <c r="Y37" s="56">
        <v>0</v>
      </c>
      <c r="Z37" s="57">
        <f t="shared" si="9"/>
        <v>60</v>
      </c>
      <c r="AA37" s="73">
        <f t="shared" si="10"/>
        <v>60</v>
      </c>
      <c r="AB37" s="73">
        <v>0</v>
      </c>
      <c r="AC37" s="56">
        <v>60</v>
      </c>
      <c r="AD37" s="73">
        <f t="shared" si="11"/>
        <v>0</v>
      </c>
      <c r="AE37" s="73">
        <v>0</v>
      </c>
      <c r="AF37" s="56">
        <v>0</v>
      </c>
      <c r="AG37" s="73">
        <f t="shared" si="12"/>
        <v>0</v>
      </c>
      <c r="AH37" s="73">
        <v>0</v>
      </c>
      <c r="AI37" s="56">
        <v>0</v>
      </c>
      <c r="AJ37" s="73">
        <f t="shared" si="13"/>
        <v>0</v>
      </c>
      <c r="AK37" s="73">
        <v>0</v>
      </c>
      <c r="AL37" s="56">
        <v>0</v>
      </c>
      <c r="AM37" s="73">
        <f t="shared" si="14"/>
        <v>0</v>
      </c>
      <c r="AN37" s="73">
        <v>0</v>
      </c>
      <c r="AO37" s="56">
        <v>0</v>
      </c>
    </row>
    <row r="38" spans="1:41" ht="19.5" customHeight="1">
      <c r="A38" s="55" t="s">
        <v>36</v>
      </c>
      <c r="B38" s="55" t="s">
        <v>36</v>
      </c>
      <c r="C38" s="55" t="s">
        <v>36</v>
      </c>
      <c r="D38" s="55" t="s">
        <v>110</v>
      </c>
      <c r="E38" s="73">
        <f t="shared" si="0"/>
        <v>1616.02</v>
      </c>
      <c r="F38" s="73">
        <f t="shared" si="1"/>
        <v>1458.65</v>
      </c>
      <c r="G38" s="73">
        <f t="shared" si="2"/>
        <v>1458.65</v>
      </c>
      <c r="H38" s="73">
        <v>147.75</v>
      </c>
      <c r="I38" s="56">
        <v>1310.9</v>
      </c>
      <c r="J38" s="73">
        <f t="shared" si="3"/>
        <v>0</v>
      </c>
      <c r="K38" s="73">
        <v>0</v>
      </c>
      <c r="L38" s="56">
        <v>0</v>
      </c>
      <c r="M38" s="73">
        <f t="shared" si="4"/>
        <v>0</v>
      </c>
      <c r="N38" s="73">
        <v>0</v>
      </c>
      <c r="O38" s="56">
        <v>0</v>
      </c>
      <c r="P38" s="57">
        <f t="shared" si="5"/>
        <v>0</v>
      </c>
      <c r="Q38" s="73">
        <f t="shared" si="6"/>
        <v>0</v>
      </c>
      <c r="R38" s="73">
        <v>0</v>
      </c>
      <c r="S38" s="56">
        <v>0</v>
      </c>
      <c r="T38" s="73">
        <f t="shared" si="7"/>
        <v>0</v>
      </c>
      <c r="U38" s="73">
        <v>0</v>
      </c>
      <c r="V38" s="73">
        <v>0</v>
      </c>
      <c r="W38" s="73">
        <f t="shared" si="8"/>
        <v>0</v>
      </c>
      <c r="X38" s="73">
        <v>0</v>
      </c>
      <c r="Y38" s="56">
        <v>0</v>
      </c>
      <c r="Z38" s="57">
        <f t="shared" si="9"/>
        <v>157.37</v>
      </c>
      <c r="AA38" s="73">
        <f t="shared" si="10"/>
        <v>157.37</v>
      </c>
      <c r="AB38" s="73">
        <v>0</v>
      </c>
      <c r="AC38" s="56">
        <v>157.37</v>
      </c>
      <c r="AD38" s="73">
        <f t="shared" si="11"/>
        <v>0</v>
      </c>
      <c r="AE38" s="73">
        <v>0</v>
      </c>
      <c r="AF38" s="56">
        <v>0</v>
      </c>
      <c r="AG38" s="73">
        <f t="shared" si="12"/>
        <v>0</v>
      </c>
      <c r="AH38" s="73">
        <v>0</v>
      </c>
      <c r="AI38" s="56">
        <v>0</v>
      </c>
      <c r="AJ38" s="73">
        <f t="shared" si="13"/>
        <v>0</v>
      </c>
      <c r="AK38" s="73">
        <v>0</v>
      </c>
      <c r="AL38" s="56">
        <v>0</v>
      </c>
      <c r="AM38" s="73">
        <f t="shared" si="14"/>
        <v>0</v>
      </c>
      <c r="AN38" s="73">
        <v>0</v>
      </c>
      <c r="AO38" s="56">
        <v>0</v>
      </c>
    </row>
    <row r="39" spans="1:41" ht="19.5" customHeight="1">
      <c r="A39" s="55" t="s">
        <v>36</v>
      </c>
      <c r="B39" s="55" t="s">
        <v>36</v>
      </c>
      <c r="C39" s="55" t="s">
        <v>36</v>
      </c>
      <c r="D39" s="55" t="s">
        <v>234</v>
      </c>
      <c r="E39" s="73">
        <f t="shared" si="0"/>
        <v>1571.92</v>
      </c>
      <c r="F39" s="73">
        <f t="shared" si="1"/>
        <v>1458.65</v>
      </c>
      <c r="G39" s="73">
        <f t="shared" si="2"/>
        <v>1458.65</v>
      </c>
      <c r="H39" s="73">
        <v>147.75</v>
      </c>
      <c r="I39" s="56">
        <v>1310.9</v>
      </c>
      <c r="J39" s="73">
        <f t="shared" si="3"/>
        <v>0</v>
      </c>
      <c r="K39" s="73">
        <v>0</v>
      </c>
      <c r="L39" s="56">
        <v>0</v>
      </c>
      <c r="M39" s="73">
        <f t="shared" si="4"/>
        <v>0</v>
      </c>
      <c r="N39" s="73">
        <v>0</v>
      </c>
      <c r="O39" s="56">
        <v>0</v>
      </c>
      <c r="P39" s="57">
        <f t="shared" si="5"/>
        <v>0</v>
      </c>
      <c r="Q39" s="73">
        <f t="shared" si="6"/>
        <v>0</v>
      </c>
      <c r="R39" s="73">
        <v>0</v>
      </c>
      <c r="S39" s="56">
        <v>0</v>
      </c>
      <c r="T39" s="73">
        <f t="shared" si="7"/>
        <v>0</v>
      </c>
      <c r="U39" s="73">
        <v>0</v>
      </c>
      <c r="V39" s="73">
        <v>0</v>
      </c>
      <c r="W39" s="73">
        <f t="shared" si="8"/>
        <v>0</v>
      </c>
      <c r="X39" s="73">
        <v>0</v>
      </c>
      <c r="Y39" s="56">
        <v>0</v>
      </c>
      <c r="Z39" s="57">
        <f t="shared" si="9"/>
        <v>113.27</v>
      </c>
      <c r="AA39" s="73">
        <f t="shared" si="10"/>
        <v>113.27</v>
      </c>
      <c r="AB39" s="73">
        <v>0</v>
      </c>
      <c r="AC39" s="56">
        <v>113.27</v>
      </c>
      <c r="AD39" s="73">
        <f t="shared" si="11"/>
        <v>0</v>
      </c>
      <c r="AE39" s="73">
        <v>0</v>
      </c>
      <c r="AF39" s="56">
        <v>0</v>
      </c>
      <c r="AG39" s="73">
        <f t="shared" si="12"/>
        <v>0</v>
      </c>
      <c r="AH39" s="73">
        <v>0</v>
      </c>
      <c r="AI39" s="56">
        <v>0</v>
      </c>
      <c r="AJ39" s="73">
        <f t="shared" si="13"/>
        <v>0</v>
      </c>
      <c r="AK39" s="73">
        <v>0</v>
      </c>
      <c r="AL39" s="56">
        <v>0</v>
      </c>
      <c r="AM39" s="73">
        <f t="shared" si="14"/>
        <v>0</v>
      </c>
      <c r="AN39" s="73">
        <v>0</v>
      </c>
      <c r="AO39" s="56">
        <v>0</v>
      </c>
    </row>
    <row r="40" spans="1:41" ht="19.5" customHeight="1">
      <c r="A40" s="55" t="s">
        <v>235</v>
      </c>
      <c r="B40" s="55" t="s">
        <v>90</v>
      </c>
      <c r="C40" s="55" t="s">
        <v>111</v>
      </c>
      <c r="D40" s="55" t="s">
        <v>236</v>
      </c>
      <c r="E40" s="73">
        <f t="shared" si="0"/>
        <v>87.1</v>
      </c>
      <c r="F40" s="73">
        <f t="shared" si="1"/>
        <v>87.1</v>
      </c>
      <c r="G40" s="73">
        <f t="shared" si="2"/>
        <v>87.1</v>
      </c>
      <c r="H40" s="73">
        <v>87.1</v>
      </c>
      <c r="I40" s="56">
        <v>0</v>
      </c>
      <c r="J40" s="73">
        <f t="shared" si="3"/>
        <v>0</v>
      </c>
      <c r="K40" s="73">
        <v>0</v>
      </c>
      <c r="L40" s="56">
        <v>0</v>
      </c>
      <c r="M40" s="73">
        <f t="shared" si="4"/>
        <v>0</v>
      </c>
      <c r="N40" s="73">
        <v>0</v>
      </c>
      <c r="O40" s="56">
        <v>0</v>
      </c>
      <c r="P40" s="57">
        <f t="shared" si="5"/>
        <v>0</v>
      </c>
      <c r="Q40" s="73">
        <f t="shared" si="6"/>
        <v>0</v>
      </c>
      <c r="R40" s="73">
        <v>0</v>
      </c>
      <c r="S40" s="56">
        <v>0</v>
      </c>
      <c r="T40" s="73">
        <f t="shared" si="7"/>
        <v>0</v>
      </c>
      <c r="U40" s="73">
        <v>0</v>
      </c>
      <c r="V40" s="73">
        <v>0</v>
      </c>
      <c r="W40" s="73">
        <f t="shared" si="8"/>
        <v>0</v>
      </c>
      <c r="X40" s="73">
        <v>0</v>
      </c>
      <c r="Y40" s="56">
        <v>0</v>
      </c>
      <c r="Z40" s="57">
        <f t="shared" si="9"/>
        <v>0</v>
      </c>
      <c r="AA40" s="73">
        <f t="shared" si="10"/>
        <v>0</v>
      </c>
      <c r="AB40" s="73">
        <v>0</v>
      </c>
      <c r="AC40" s="56">
        <v>0</v>
      </c>
      <c r="AD40" s="73">
        <f t="shared" si="11"/>
        <v>0</v>
      </c>
      <c r="AE40" s="73">
        <v>0</v>
      </c>
      <c r="AF40" s="56">
        <v>0</v>
      </c>
      <c r="AG40" s="73">
        <f t="shared" si="12"/>
        <v>0</v>
      </c>
      <c r="AH40" s="73">
        <v>0</v>
      </c>
      <c r="AI40" s="56">
        <v>0</v>
      </c>
      <c r="AJ40" s="73">
        <f t="shared" si="13"/>
        <v>0</v>
      </c>
      <c r="AK40" s="73">
        <v>0</v>
      </c>
      <c r="AL40" s="56">
        <v>0</v>
      </c>
      <c r="AM40" s="73">
        <f t="shared" si="14"/>
        <v>0</v>
      </c>
      <c r="AN40" s="73">
        <v>0</v>
      </c>
      <c r="AO40" s="56">
        <v>0</v>
      </c>
    </row>
    <row r="41" spans="1:41" ht="19.5" customHeight="1">
      <c r="A41" s="55" t="s">
        <v>235</v>
      </c>
      <c r="B41" s="55" t="s">
        <v>92</v>
      </c>
      <c r="C41" s="55" t="s">
        <v>111</v>
      </c>
      <c r="D41" s="55" t="s">
        <v>237</v>
      </c>
      <c r="E41" s="73">
        <f t="shared" si="0"/>
        <v>1484.8200000000002</v>
      </c>
      <c r="F41" s="73">
        <f t="shared" si="1"/>
        <v>1371.5500000000002</v>
      </c>
      <c r="G41" s="73">
        <f t="shared" si="2"/>
        <v>1371.5500000000002</v>
      </c>
      <c r="H41" s="73">
        <v>60.65</v>
      </c>
      <c r="I41" s="56">
        <v>1310.9</v>
      </c>
      <c r="J41" s="73">
        <f t="shared" si="3"/>
        <v>0</v>
      </c>
      <c r="K41" s="73">
        <v>0</v>
      </c>
      <c r="L41" s="56">
        <v>0</v>
      </c>
      <c r="M41" s="73">
        <f t="shared" si="4"/>
        <v>0</v>
      </c>
      <c r="N41" s="73">
        <v>0</v>
      </c>
      <c r="O41" s="56">
        <v>0</v>
      </c>
      <c r="P41" s="57">
        <f t="shared" si="5"/>
        <v>0</v>
      </c>
      <c r="Q41" s="73">
        <f t="shared" si="6"/>
        <v>0</v>
      </c>
      <c r="R41" s="73">
        <v>0</v>
      </c>
      <c r="S41" s="56">
        <v>0</v>
      </c>
      <c r="T41" s="73">
        <f t="shared" si="7"/>
        <v>0</v>
      </c>
      <c r="U41" s="73">
        <v>0</v>
      </c>
      <c r="V41" s="73">
        <v>0</v>
      </c>
      <c r="W41" s="73">
        <f t="shared" si="8"/>
        <v>0</v>
      </c>
      <c r="X41" s="73">
        <v>0</v>
      </c>
      <c r="Y41" s="56">
        <v>0</v>
      </c>
      <c r="Z41" s="57">
        <f t="shared" si="9"/>
        <v>113.27</v>
      </c>
      <c r="AA41" s="73">
        <f t="shared" si="10"/>
        <v>113.27</v>
      </c>
      <c r="AB41" s="73">
        <v>0</v>
      </c>
      <c r="AC41" s="56">
        <v>113.27</v>
      </c>
      <c r="AD41" s="73">
        <f t="shared" si="11"/>
        <v>0</v>
      </c>
      <c r="AE41" s="73">
        <v>0</v>
      </c>
      <c r="AF41" s="56">
        <v>0</v>
      </c>
      <c r="AG41" s="73">
        <f t="shared" si="12"/>
        <v>0</v>
      </c>
      <c r="AH41" s="73">
        <v>0</v>
      </c>
      <c r="AI41" s="56">
        <v>0</v>
      </c>
      <c r="AJ41" s="73">
        <f t="shared" si="13"/>
        <v>0</v>
      </c>
      <c r="AK41" s="73">
        <v>0</v>
      </c>
      <c r="AL41" s="56">
        <v>0</v>
      </c>
      <c r="AM41" s="73">
        <f t="shared" si="14"/>
        <v>0</v>
      </c>
      <c r="AN41" s="73">
        <v>0</v>
      </c>
      <c r="AO41" s="56">
        <v>0</v>
      </c>
    </row>
    <row r="42" spans="1:41" ht="19.5" customHeight="1">
      <c r="A42" s="55" t="s">
        <v>36</v>
      </c>
      <c r="B42" s="55" t="s">
        <v>36</v>
      </c>
      <c r="C42" s="55" t="s">
        <v>36</v>
      </c>
      <c r="D42" s="55" t="s">
        <v>238</v>
      </c>
      <c r="E42" s="73">
        <f t="shared" si="0"/>
        <v>44.1</v>
      </c>
      <c r="F42" s="73">
        <f t="shared" si="1"/>
        <v>0</v>
      </c>
      <c r="G42" s="73">
        <f t="shared" si="2"/>
        <v>0</v>
      </c>
      <c r="H42" s="73">
        <v>0</v>
      </c>
      <c r="I42" s="56">
        <v>0</v>
      </c>
      <c r="J42" s="73">
        <f t="shared" si="3"/>
        <v>0</v>
      </c>
      <c r="K42" s="73">
        <v>0</v>
      </c>
      <c r="L42" s="56">
        <v>0</v>
      </c>
      <c r="M42" s="73">
        <f t="shared" si="4"/>
        <v>0</v>
      </c>
      <c r="N42" s="73">
        <v>0</v>
      </c>
      <c r="O42" s="56">
        <v>0</v>
      </c>
      <c r="P42" s="57">
        <f t="shared" si="5"/>
        <v>0</v>
      </c>
      <c r="Q42" s="73">
        <f t="shared" si="6"/>
        <v>0</v>
      </c>
      <c r="R42" s="73">
        <v>0</v>
      </c>
      <c r="S42" s="56">
        <v>0</v>
      </c>
      <c r="T42" s="73">
        <f t="shared" si="7"/>
        <v>0</v>
      </c>
      <c r="U42" s="73">
        <v>0</v>
      </c>
      <c r="V42" s="73">
        <v>0</v>
      </c>
      <c r="W42" s="73">
        <f t="shared" si="8"/>
        <v>0</v>
      </c>
      <c r="X42" s="73">
        <v>0</v>
      </c>
      <c r="Y42" s="56">
        <v>0</v>
      </c>
      <c r="Z42" s="57">
        <f t="shared" si="9"/>
        <v>44.1</v>
      </c>
      <c r="AA42" s="73">
        <f t="shared" si="10"/>
        <v>44.1</v>
      </c>
      <c r="AB42" s="73">
        <v>0</v>
      </c>
      <c r="AC42" s="56">
        <v>44.1</v>
      </c>
      <c r="AD42" s="73">
        <f t="shared" si="11"/>
        <v>0</v>
      </c>
      <c r="AE42" s="73">
        <v>0</v>
      </c>
      <c r="AF42" s="56">
        <v>0</v>
      </c>
      <c r="AG42" s="73">
        <f t="shared" si="12"/>
        <v>0</v>
      </c>
      <c r="AH42" s="73">
        <v>0</v>
      </c>
      <c r="AI42" s="56">
        <v>0</v>
      </c>
      <c r="AJ42" s="73">
        <f t="shared" si="13"/>
        <v>0</v>
      </c>
      <c r="AK42" s="73">
        <v>0</v>
      </c>
      <c r="AL42" s="56">
        <v>0</v>
      </c>
      <c r="AM42" s="73">
        <f t="shared" si="14"/>
        <v>0</v>
      </c>
      <c r="AN42" s="73">
        <v>0</v>
      </c>
      <c r="AO42" s="56">
        <v>0</v>
      </c>
    </row>
    <row r="43" spans="1:41" ht="19.5" customHeight="1">
      <c r="A43" s="55" t="s">
        <v>239</v>
      </c>
      <c r="B43" s="55" t="s">
        <v>90</v>
      </c>
      <c r="C43" s="55" t="s">
        <v>111</v>
      </c>
      <c r="D43" s="55" t="s">
        <v>240</v>
      </c>
      <c r="E43" s="73">
        <f t="shared" si="0"/>
        <v>44.1</v>
      </c>
      <c r="F43" s="73">
        <f t="shared" si="1"/>
        <v>0</v>
      </c>
      <c r="G43" s="73">
        <f t="shared" si="2"/>
        <v>0</v>
      </c>
      <c r="H43" s="73">
        <v>0</v>
      </c>
      <c r="I43" s="56">
        <v>0</v>
      </c>
      <c r="J43" s="73">
        <f t="shared" si="3"/>
        <v>0</v>
      </c>
      <c r="K43" s="73">
        <v>0</v>
      </c>
      <c r="L43" s="56">
        <v>0</v>
      </c>
      <c r="M43" s="73">
        <f t="shared" si="4"/>
        <v>0</v>
      </c>
      <c r="N43" s="73">
        <v>0</v>
      </c>
      <c r="O43" s="56">
        <v>0</v>
      </c>
      <c r="P43" s="57">
        <f t="shared" si="5"/>
        <v>0</v>
      </c>
      <c r="Q43" s="73">
        <f t="shared" si="6"/>
        <v>0</v>
      </c>
      <c r="R43" s="73">
        <v>0</v>
      </c>
      <c r="S43" s="56">
        <v>0</v>
      </c>
      <c r="T43" s="73">
        <f t="shared" si="7"/>
        <v>0</v>
      </c>
      <c r="U43" s="73">
        <v>0</v>
      </c>
      <c r="V43" s="73">
        <v>0</v>
      </c>
      <c r="W43" s="73">
        <f t="shared" si="8"/>
        <v>0</v>
      </c>
      <c r="X43" s="73">
        <v>0</v>
      </c>
      <c r="Y43" s="56">
        <v>0</v>
      </c>
      <c r="Z43" s="57">
        <f t="shared" si="9"/>
        <v>44.1</v>
      </c>
      <c r="AA43" s="73">
        <f t="shared" si="10"/>
        <v>44.1</v>
      </c>
      <c r="AB43" s="73">
        <v>0</v>
      </c>
      <c r="AC43" s="56">
        <v>44.1</v>
      </c>
      <c r="AD43" s="73">
        <f t="shared" si="11"/>
        <v>0</v>
      </c>
      <c r="AE43" s="73">
        <v>0</v>
      </c>
      <c r="AF43" s="56">
        <v>0</v>
      </c>
      <c r="AG43" s="73">
        <f t="shared" si="12"/>
        <v>0</v>
      </c>
      <c r="AH43" s="73">
        <v>0</v>
      </c>
      <c r="AI43" s="56">
        <v>0</v>
      </c>
      <c r="AJ43" s="73">
        <f t="shared" si="13"/>
        <v>0</v>
      </c>
      <c r="AK43" s="73">
        <v>0</v>
      </c>
      <c r="AL43" s="56">
        <v>0</v>
      </c>
      <c r="AM43" s="73">
        <f t="shared" si="14"/>
        <v>0</v>
      </c>
      <c r="AN43" s="73">
        <v>0</v>
      </c>
      <c r="AO43" s="56">
        <v>0</v>
      </c>
    </row>
    <row r="44" spans="1:41" ht="19.5" customHeight="1">
      <c r="A44" s="55" t="s">
        <v>36</v>
      </c>
      <c r="B44" s="55" t="s">
        <v>36</v>
      </c>
      <c r="C44" s="55" t="s">
        <v>36</v>
      </c>
      <c r="D44" s="55" t="s">
        <v>115</v>
      </c>
      <c r="E44" s="73">
        <f t="shared" si="0"/>
        <v>6829.0199999999995</v>
      </c>
      <c r="F44" s="73">
        <f t="shared" si="1"/>
        <v>4346.23</v>
      </c>
      <c r="G44" s="73">
        <f t="shared" si="2"/>
        <v>4346.23</v>
      </c>
      <c r="H44" s="73">
        <v>2657.13</v>
      </c>
      <c r="I44" s="56">
        <v>1689.1</v>
      </c>
      <c r="J44" s="73">
        <f t="shared" si="3"/>
        <v>0</v>
      </c>
      <c r="K44" s="73">
        <v>0</v>
      </c>
      <c r="L44" s="56">
        <v>0</v>
      </c>
      <c r="M44" s="73">
        <f t="shared" si="4"/>
        <v>0</v>
      </c>
      <c r="N44" s="73">
        <v>0</v>
      </c>
      <c r="O44" s="56">
        <v>0</v>
      </c>
      <c r="P44" s="57">
        <f t="shared" si="5"/>
        <v>176.5</v>
      </c>
      <c r="Q44" s="73">
        <f t="shared" si="6"/>
        <v>176.5</v>
      </c>
      <c r="R44" s="73">
        <v>0</v>
      </c>
      <c r="S44" s="56">
        <v>176.5</v>
      </c>
      <c r="T44" s="73">
        <f t="shared" si="7"/>
        <v>0</v>
      </c>
      <c r="U44" s="73">
        <v>0</v>
      </c>
      <c r="V44" s="73">
        <v>0</v>
      </c>
      <c r="W44" s="73">
        <f t="shared" si="8"/>
        <v>0</v>
      </c>
      <c r="X44" s="73">
        <v>0</v>
      </c>
      <c r="Y44" s="56">
        <v>0</v>
      </c>
      <c r="Z44" s="57">
        <f t="shared" si="9"/>
        <v>2306.29</v>
      </c>
      <c r="AA44" s="73">
        <f t="shared" si="10"/>
        <v>2278.02</v>
      </c>
      <c r="AB44" s="73">
        <v>0</v>
      </c>
      <c r="AC44" s="56">
        <v>2278.02</v>
      </c>
      <c r="AD44" s="73">
        <f t="shared" si="11"/>
        <v>0</v>
      </c>
      <c r="AE44" s="73">
        <v>0</v>
      </c>
      <c r="AF44" s="56">
        <v>0</v>
      </c>
      <c r="AG44" s="73">
        <f t="shared" si="12"/>
        <v>0</v>
      </c>
      <c r="AH44" s="73">
        <v>0</v>
      </c>
      <c r="AI44" s="56">
        <v>0</v>
      </c>
      <c r="AJ44" s="73">
        <f t="shared" si="13"/>
        <v>28.27</v>
      </c>
      <c r="AK44" s="73">
        <v>0</v>
      </c>
      <c r="AL44" s="56">
        <v>28.27</v>
      </c>
      <c r="AM44" s="73">
        <f t="shared" si="14"/>
        <v>0</v>
      </c>
      <c r="AN44" s="73">
        <v>0</v>
      </c>
      <c r="AO44" s="56">
        <v>0</v>
      </c>
    </row>
    <row r="45" spans="1:41" ht="19.5" customHeight="1">
      <c r="A45" s="55" t="s">
        <v>36</v>
      </c>
      <c r="B45" s="55" t="s">
        <v>36</v>
      </c>
      <c r="C45" s="55" t="s">
        <v>36</v>
      </c>
      <c r="D45" s="55" t="s">
        <v>234</v>
      </c>
      <c r="E45" s="73">
        <f t="shared" si="0"/>
        <v>6323.34</v>
      </c>
      <c r="F45" s="73">
        <f t="shared" si="1"/>
        <v>4071.32</v>
      </c>
      <c r="G45" s="73">
        <f t="shared" si="2"/>
        <v>4071.32</v>
      </c>
      <c r="H45" s="73">
        <v>2641.9</v>
      </c>
      <c r="I45" s="56">
        <v>1429.42</v>
      </c>
      <c r="J45" s="73">
        <f t="shared" si="3"/>
        <v>0</v>
      </c>
      <c r="K45" s="73">
        <v>0</v>
      </c>
      <c r="L45" s="56">
        <v>0</v>
      </c>
      <c r="M45" s="73">
        <f t="shared" si="4"/>
        <v>0</v>
      </c>
      <c r="N45" s="73">
        <v>0</v>
      </c>
      <c r="O45" s="56">
        <v>0</v>
      </c>
      <c r="P45" s="57">
        <f t="shared" si="5"/>
        <v>176.5</v>
      </c>
      <c r="Q45" s="73">
        <f t="shared" si="6"/>
        <v>176.5</v>
      </c>
      <c r="R45" s="73">
        <v>0</v>
      </c>
      <c r="S45" s="56">
        <v>176.5</v>
      </c>
      <c r="T45" s="73">
        <f t="shared" si="7"/>
        <v>0</v>
      </c>
      <c r="U45" s="73">
        <v>0</v>
      </c>
      <c r="V45" s="73">
        <v>0</v>
      </c>
      <c r="W45" s="73">
        <f t="shared" si="8"/>
        <v>0</v>
      </c>
      <c r="X45" s="73">
        <v>0</v>
      </c>
      <c r="Y45" s="56">
        <v>0</v>
      </c>
      <c r="Z45" s="57">
        <f t="shared" si="9"/>
        <v>2075.52</v>
      </c>
      <c r="AA45" s="73">
        <f t="shared" si="10"/>
        <v>2067.25</v>
      </c>
      <c r="AB45" s="73">
        <v>0</v>
      </c>
      <c r="AC45" s="56">
        <v>2067.25</v>
      </c>
      <c r="AD45" s="73">
        <f t="shared" si="11"/>
        <v>0</v>
      </c>
      <c r="AE45" s="73">
        <v>0</v>
      </c>
      <c r="AF45" s="56">
        <v>0</v>
      </c>
      <c r="AG45" s="73">
        <f t="shared" si="12"/>
        <v>0</v>
      </c>
      <c r="AH45" s="73">
        <v>0</v>
      </c>
      <c r="AI45" s="56">
        <v>0</v>
      </c>
      <c r="AJ45" s="73">
        <f t="shared" si="13"/>
        <v>8.27</v>
      </c>
      <c r="AK45" s="73">
        <v>0</v>
      </c>
      <c r="AL45" s="56">
        <v>8.27</v>
      </c>
      <c r="AM45" s="73">
        <f t="shared" si="14"/>
        <v>0</v>
      </c>
      <c r="AN45" s="73">
        <v>0</v>
      </c>
      <c r="AO45" s="56">
        <v>0</v>
      </c>
    </row>
    <row r="46" spans="1:41" ht="19.5" customHeight="1">
      <c r="A46" s="55" t="s">
        <v>235</v>
      </c>
      <c r="B46" s="55" t="s">
        <v>90</v>
      </c>
      <c r="C46" s="55" t="s">
        <v>116</v>
      </c>
      <c r="D46" s="55" t="s">
        <v>236</v>
      </c>
      <c r="E46" s="73">
        <f t="shared" si="0"/>
        <v>2336.14</v>
      </c>
      <c r="F46" s="73">
        <f t="shared" si="1"/>
        <v>2336.14</v>
      </c>
      <c r="G46" s="73">
        <f t="shared" si="2"/>
        <v>2336.14</v>
      </c>
      <c r="H46" s="73">
        <v>2336.14</v>
      </c>
      <c r="I46" s="56">
        <v>0</v>
      </c>
      <c r="J46" s="73">
        <f t="shared" si="3"/>
        <v>0</v>
      </c>
      <c r="K46" s="73">
        <v>0</v>
      </c>
      <c r="L46" s="56">
        <v>0</v>
      </c>
      <c r="M46" s="73">
        <f t="shared" si="4"/>
        <v>0</v>
      </c>
      <c r="N46" s="73">
        <v>0</v>
      </c>
      <c r="O46" s="56">
        <v>0</v>
      </c>
      <c r="P46" s="57">
        <f t="shared" si="5"/>
        <v>0</v>
      </c>
      <c r="Q46" s="73">
        <f t="shared" si="6"/>
        <v>0</v>
      </c>
      <c r="R46" s="73">
        <v>0</v>
      </c>
      <c r="S46" s="56">
        <v>0</v>
      </c>
      <c r="T46" s="73">
        <f t="shared" si="7"/>
        <v>0</v>
      </c>
      <c r="U46" s="73">
        <v>0</v>
      </c>
      <c r="V46" s="73">
        <v>0</v>
      </c>
      <c r="W46" s="73">
        <f t="shared" si="8"/>
        <v>0</v>
      </c>
      <c r="X46" s="73">
        <v>0</v>
      </c>
      <c r="Y46" s="56">
        <v>0</v>
      </c>
      <c r="Z46" s="57">
        <f t="shared" si="9"/>
        <v>0</v>
      </c>
      <c r="AA46" s="73">
        <f t="shared" si="10"/>
        <v>0</v>
      </c>
      <c r="AB46" s="73">
        <v>0</v>
      </c>
      <c r="AC46" s="56">
        <v>0</v>
      </c>
      <c r="AD46" s="73">
        <f t="shared" si="11"/>
        <v>0</v>
      </c>
      <c r="AE46" s="73">
        <v>0</v>
      </c>
      <c r="AF46" s="56">
        <v>0</v>
      </c>
      <c r="AG46" s="73">
        <f t="shared" si="12"/>
        <v>0</v>
      </c>
      <c r="AH46" s="73">
        <v>0</v>
      </c>
      <c r="AI46" s="56">
        <v>0</v>
      </c>
      <c r="AJ46" s="73">
        <f t="shared" si="13"/>
        <v>0</v>
      </c>
      <c r="AK46" s="73">
        <v>0</v>
      </c>
      <c r="AL46" s="56">
        <v>0</v>
      </c>
      <c r="AM46" s="73">
        <f t="shared" si="14"/>
        <v>0</v>
      </c>
      <c r="AN46" s="73">
        <v>0</v>
      </c>
      <c r="AO46" s="56">
        <v>0</v>
      </c>
    </row>
    <row r="47" spans="1:41" ht="19.5" customHeight="1">
      <c r="A47" s="55" t="s">
        <v>235</v>
      </c>
      <c r="B47" s="55" t="s">
        <v>92</v>
      </c>
      <c r="C47" s="55" t="s">
        <v>116</v>
      </c>
      <c r="D47" s="55" t="s">
        <v>237</v>
      </c>
      <c r="E47" s="73">
        <f t="shared" si="0"/>
        <v>3987.2</v>
      </c>
      <c r="F47" s="73">
        <f t="shared" si="1"/>
        <v>1735.18</v>
      </c>
      <c r="G47" s="73">
        <f t="shared" si="2"/>
        <v>1735.18</v>
      </c>
      <c r="H47" s="73">
        <v>305.76</v>
      </c>
      <c r="I47" s="56">
        <v>1429.42</v>
      </c>
      <c r="J47" s="73">
        <f t="shared" si="3"/>
        <v>0</v>
      </c>
      <c r="K47" s="73">
        <v>0</v>
      </c>
      <c r="L47" s="56">
        <v>0</v>
      </c>
      <c r="M47" s="73">
        <f t="shared" si="4"/>
        <v>0</v>
      </c>
      <c r="N47" s="73">
        <v>0</v>
      </c>
      <c r="O47" s="56">
        <v>0</v>
      </c>
      <c r="P47" s="57">
        <f t="shared" si="5"/>
        <v>176.5</v>
      </c>
      <c r="Q47" s="73">
        <f t="shared" si="6"/>
        <v>176.5</v>
      </c>
      <c r="R47" s="73">
        <v>0</v>
      </c>
      <c r="S47" s="56">
        <v>176.5</v>
      </c>
      <c r="T47" s="73">
        <f t="shared" si="7"/>
        <v>0</v>
      </c>
      <c r="U47" s="73">
        <v>0</v>
      </c>
      <c r="V47" s="73">
        <v>0</v>
      </c>
      <c r="W47" s="73">
        <f t="shared" si="8"/>
        <v>0</v>
      </c>
      <c r="X47" s="73">
        <v>0</v>
      </c>
      <c r="Y47" s="56">
        <v>0</v>
      </c>
      <c r="Z47" s="57">
        <f t="shared" si="9"/>
        <v>2075.52</v>
      </c>
      <c r="AA47" s="73">
        <f t="shared" si="10"/>
        <v>2067.25</v>
      </c>
      <c r="AB47" s="73">
        <v>0</v>
      </c>
      <c r="AC47" s="56">
        <v>2067.25</v>
      </c>
      <c r="AD47" s="73">
        <f t="shared" si="11"/>
        <v>0</v>
      </c>
      <c r="AE47" s="73">
        <v>0</v>
      </c>
      <c r="AF47" s="56">
        <v>0</v>
      </c>
      <c r="AG47" s="73">
        <f t="shared" si="12"/>
        <v>0</v>
      </c>
      <c r="AH47" s="73">
        <v>0</v>
      </c>
      <c r="AI47" s="56">
        <v>0</v>
      </c>
      <c r="AJ47" s="73">
        <f t="shared" si="13"/>
        <v>8.27</v>
      </c>
      <c r="AK47" s="73">
        <v>0</v>
      </c>
      <c r="AL47" s="56">
        <v>8.27</v>
      </c>
      <c r="AM47" s="73">
        <f t="shared" si="14"/>
        <v>0</v>
      </c>
      <c r="AN47" s="73">
        <v>0</v>
      </c>
      <c r="AO47" s="56">
        <v>0</v>
      </c>
    </row>
    <row r="48" spans="1:41" ht="19.5" customHeight="1">
      <c r="A48" s="55" t="s">
        <v>36</v>
      </c>
      <c r="B48" s="55" t="s">
        <v>36</v>
      </c>
      <c r="C48" s="55" t="s">
        <v>36</v>
      </c>
      <c r="D48" s="55" t="s">
        <v>238</v>
      </c>
      <c r="E48" s="73">
        <f t="shared" si="0"/>
        <v>460.45000000000005</v>
      </c>
      <c r="F48" s="73">
        <f t="shared" si="1"/>
        <v>229.68</v>
      </c>
      <c r="G48" s="73">
        <f t="shared" si="2"/>
        <v>229.68</v>
      </c>
      <c r="H48" s="73">
        <v>0</v>
      </c>
      <c r="I48" s="56">
        <v>229.68</v>
      </c>
      <c r="J48" s="73">
        <f t="shared" si="3"/>
        <v>0</v>
      </c>
      <c r="K48" s="73">
        <v>0</v>
      </c>
      <c r="L48" s="56">
        <v>0</v>
      </c>
      <c r="M48" s="73">
        <f t="shared" si="4"/>
        <v>0</v>
      </c>
      <c r="N48" s="73">
        <v>0</v>
      </c>
      <c r="O48" s="56">
        <v>0</v>
      </c>
      <c r="P48" s="57">
        <f t="shared" si="5"/>
        <v>0</v>
      </c>
      <c r="Q48" s="73">
        <f t="shared" si="6"/>
        <v>0</v>
      </c>
      <c r="R48" s="73">
        <v>0</v>
      </c>
      <c r="S48" s="56">
        <v>0</v>
      </c>
      <c r="T48" s="73">
        <f t="shared" si="7"/>
        <v>0</v>
      </c>
      <c r="U48" s="73">
        <v>0</v>
      </c>
      <c r="V48" s="73">
        <v>0</v>
      </c>
      <c r="W48" s="73">
        <f t="shared" si="8"/>
        <v>0</v>
      </c>
      <c r="X48" s="73">
        <v>0</v>
      </c>
      <c r="Y48" s="56">
        <v>0</v>
      </c>
      <c r="Z48" s="57">
        <f t="shared" si="9"/>
        <v>230.77</v>
      </c>
      <c r="AA48" s="73">
        <f t="shared" si="10"/>
        <v>210.77</v>
      </c>
      <c r="AB48" s="73">
        <v>0</v>
      </c>
      <c r="AC48" s="56">
        <v>210.77</v>
      </c>
      <c r="AD48" s="73">
        <f t="shared" si="11"/>
        <v>0</v>
      </c>
      <c r="AE48" s="73">
        <v>0</v>
      </c>
      <c r="AF48" s="56">
        <v>0</v>
      </c>
      <c r="AG48" s="73">
        <f t="shared" si="12"/>
        <v>0</v>
      </c>
      <c r="AH48" s="73">
        <v>0</v>
      </c>
      <c r="AI48" s="56">
        <v>0</v>
      </c>
      <c r="AJ48" s="73">
        <f t="shared" si="13"/>
        <v>20</v>
      </c>
      <c r="AK48" s="73">
        <v>0</v>
      </c>
      <c r="AL48" s="56">
        <v>20</v>
      </c>
      <c r="AM48" s="73">
        <f t="shared" si="14"/>
        <v>0</v>
      </c>
      <c r="AN48" s="73">
        <v>0</v>
      </c>
      <c r="AO48" s="56">
        <v>0</v>
      </c>
    </row>
    <row r="49" spans="1:41" ht="19.5" customHeight="1">
      <c r="A49" s="55" t="s">
        <v>239</v>
      </c>
      <c r="B49" s="55" t="s">
        <v>90</v>
      </c>
      <c r="C49" s="55" t="s">
        <v>116</v>
      </c>
      <c r="D49" s="55" t="s">
        <v>240</v>
      </c>
      <c r="E49" s="73">
        <f t="shared" si="0"/>
        <v>460.45000000000005</v>
      </c>
      <c r="F49" s="73">
        <f t="shared" si="1"/>
        <v>229.68</v>
      </c>
      <c r="G49" s="73">
        <f t="shared" si="2"/>
        <v>229.68</v>
      </c>
      <c r="H49" s="73">
        <v>0</v>
      </c>
      <c r="I49" s="56">
        <v>229.68</v>
      </c>
      <c r="J49" s="73">
        <f t="shared" si="3"/>
        <v>0</v>
      </c>
      <c r="K49" s="73">
        <v>0</v>
      </c>
      <c r="L49" s="56">
        <v>0</v>
      </c>
      <c r="M49" s="73">
        <f t="shared" si="4"/>
        <v>0</v>
      </c>
      <c r="N49" s="73">
        <v>0</v>
      </c>
      <c r="O49" s="56">
        <v>0</v>
      </c>
      <c r="P49" s="57">
        <f t="shared" si="5"/>
        <v>0</v>
      </c>
      <c r="Q49" s="73">
        <f t="shared" si="6"/>
        <v>0</v>
      </c>
      <c r="R49" s="73">
        <v>0</v>
      </c>
      <c r="S49" s="56">
        <v>0</v>
      </c>
      <c r="T49" s="73">
        <f t="shared" si="7"/>
        <v>0</v>
      </c>
      <c r="U49" s="73">
        <v>0</v>
      </c>
      <c r="V49" s="73">
        <v>0</v>
      </c>
      <c r="W49" s="73">
        <f t="shared" si="8"/>
        <v>0</v>
      </c>
      <c r="X49" s="73">
        <v>0</v>
      </c>
      <c r="Y49" s="56">
        <v>0</v>
      </c>
      <c r="Z49" s="57">
        <f t="shared" si="9"/>
        <v>230.77</v>
      </c>
      <c r="AA49" s="73">
        <f t="shared" si="10"/>
        <v>210.77</v>
      </c>
      <c r="AB49" s="73">
        <v>0</v>
      </c>
      <c r="AC49" s="56">
        <v>210.77</v>
      </c>
      <c r="AD49" s="73">
        <f t="shared" si="11"/>
        <v>0</v>
      </c>
      <c r="AE49" s="73">
        <v>0</v>
      </c>
      <c r="AF49" s="56">
        <v>0</v>
      </c>
      <c r="AG49" s="73">
        <f t="shared" si="12"/>
        <v>0</v>
      </c>
      <c r="AH49" s="73">
        <v>0</v>
      </c>
      <c r="AI49" s="56">
        <v>0</v>
      </c>
      <c r="AJ49" s="73">
        <f t="shared" si="13"/>
        <v>20</v>
      </c>
      <c r="AK49" s="73">
        <v>0</v>
      </c>
      <c r="AL49" s="56">
        <v>20</v>
      </c>
      <c r="AM49" s="73">
        <f t="shared" si="14"/>
        <v>0</v>
      </c>
      <c r="AN49" s="73">
        <v>0</v>
      </c>
      <c r="AO49" s="56">
        <v>0</v>
      </c>
    </row>
    <row r="50" spans="1:41" ht="19.5" customHeight="1">
      <c r="A50" s="55" t="s">
        <v>36</v>
      </c>
      <c r="B50" s="55" t="s">
        <v>36</v>
      </c>
      <c r="C50" s="55" t="s">
        <v>36</v>
      </c>
      <c r="D50" s="55" t="s">
        <v>241</v>
      </c>
      <c r="E50" s="73">
        <f t="shared" si="0"/>
        <v>45.230000000000004</v>
      </c>
      <c r="F50" s="73">
        <f t="shared" si="1"/>
        <v>45.230000000000004</v>
      </c>
      <c r="G50" s="73">
        <f t="shared" si="2"/>
        <v>45.230000000000004</v>
      </c>
      <c r="H50" s="73">
        <v>15.23</v>
      </c>
      <c r="I50" s="56">
        <v>30</v>
      </c>
      <c r="J50" s="73">
        <f t="shared" si="3"/>
        <v>0</v>
      </c>
      <c r="K50" s="73">
        <v>0</v>
      </c>
      <c r="L50" s="56">
        <v>0</v>
      </c>
      <c r="M50" s="73">
        <f t="shared" si="4"/>
        <v>0</v>
      </c>
      <c r="N50" s="73">
        <v>0</v>
      </c>
      <c r="O50" s="56">
        <v>0</v>
      </c>
      <c r="P50" s="57">
        <f t="shared" si="5"/>
        <v>0</v>
      </c>
      <c r="Q50" s="73">
        <f t="shared" si="6"/>
        <v>0</v>
      </c>
      <c r="R50" s="73">
        <v>0</v>
      </c>
      <c r="S50" s="56">
        <v>0</v>
      </c>
      <c r="T50" s="73">
        <f t="shared" si="7"/>
        <v>0</v>
      </c>
      <c r="U50" s="73">
        <v>0</v>
      </c>
      <c r="V50" s="73">
        <v>0</v>
      </c>
      <c r="W50" s="73">
        <f t="shared" si="8"/>
        <v>0</v>
      </c>
      <c r="X50" s="73">
        <v>0</v>
      </c>
      <c r="Y50" s="56">
        <v>0</v>
      </c>
      <c r="Z50" s="57">
        <f t="shared" si="9"/>
        <v>0</v>
      </c>
      <c r="AA50" s="73">
        <f t="shared" si="10"/>
        <v>0</v>
      </c>
      <c r="AB50" s="73">
        <v>0</v>
      </c>
      <c r="AC50" s="56">
        <v>0</v>
      </c>
      <c r="AD50" s="73">
        <f t="shared" si="11"/>
        <v>0</v>
      </c>
      <c r="AE50" s="73">
        <v>0</v>
      </c>
      <c r="AF50" s="56">
        <v>0</v>
      </c>
      <c r="AG50" s="73">
        <f t="shared" si="12"/>
        <v>0</v>
      </c>
      <c r="AH50" s="73">
        <v>0</v>
      </c>
      <c r="AI50" s="56">
        <v>0</v>
      </c>
      <c r="AJ50" s="73">
        <f t="shared" si="13"/>
        <v>0</v>
      </c>
      <c r="AK50" s="73">
        <v>0</v>
      </c>
      <c r="AL50" s="56">
        <v>0</v>
      </c>
      <c r="AM50" s="73">
        <f t="shared" si="14"/>
        <v>0</v>
      </c>
      <c r="AN50" s="73">
        <v>0</v>
      </c>
      <c r="AO50" s="56">
        <v>0</v>
      </c>
    </row>
    <row r="51" spans="1:41" ht="19.5" customHeight="1">
      <c r="A51" s="55" t="s">
        <v>242</v>
      </c>
      <c r="B51" s="55" t="s">
        <v>90</v>
      </c>
      <c r="C51" s="55" t="s">
        <v>116</v>
      </c>
      <c r="D51" s="55" t="s">
        <v>244</v>
      </c>
      <c r="E51" s="73">
        <f t="shared" si="0"/>
        <v>0.29</v>
      </c>
      <c r="F51" s="73">
        <f t="shared" si="1"/>
        <v>0.29</v>
      </c>
      <c r="G51" s="73">
        <f t="shared" si="2"/>
        <v>0.29</v>
      </c>
      <c r="H51" s="73">
        <v>0.29</v>
      </c>
      <c r="I51" s="56">
        <v>0</v>
      </c>
      <c r="J51" s="73">
        <f t="shared" si="3"/>
        <v>0</v>
      </c>
      <c r="K51" s="73">
        <v>0</v>
      </c>
      <c r="L51" s="56">
        <v>0</v>
      </c>
      <c r="M51" s="73">
        <f t="shared" si="4"/>
        <v>0</v>
      </c>
      <c r="N51" s="73">
        <v>0</v>
      </c>
      <c r="O51" s="56">
        <v>0</v>
      </c>
      <c r="P51" s="57">
        <f t="shared" si="5"/>
        <v>0</v>
      </c>
      <c r="Q51" s="73">
        <f t="shared" si="6"/>
        <v>0</v>
      </c>
      <c r="R51" s="73">
        <v>0</v>
      </c>
      <c r="S51" s="56">
        <v>0</v>
      </c>
      <c r="T51" s="73">
        <f t="shared" si="7"/>
        <v>0</v>
      </c>
      <c r="U51" s="73">
        <v>0</v>
      </c>
      <c r="V51" s="73">
        <v>0</v>
      </c>
      <c r="W51" s="73">
        <f t="shared" si="8"/>
        <v>0</v>
      </c>
      <c r="X51" s="73">
        <v>0</v>
      </c>
      <c r="Y51" s="56">
        <v>0</v>
      </c>
      <c r="Z51" s="57">
        <f t="shared" si="9"/>
        <v>0</v>
      </c>
      <c r="AA51" s="73">
        <f t="shared" si="10"/>
        <v>0</v>
      </c>
      <c r="AB51" s="73">
        <v>0</v>
      </c>
      <c r="AC51" s="56">
        <v>0</v>
      </c>
      <c r="AD51" s="73">
        <f t="shared" si="11"/>
        <v>0</v>
      </c>
      <c r="AE51" s="73">
        <v>0</v>
      </c>
      <c r="AF51" s="56">
        <v>0</v>
      </c>
      <c r="AG51" s="73">
        <f t="shared" si="12"/>
        <v>0</v>
      </c>
      <c r="AH51" s="73">
        <v>0</v>
      </c>
      <c r="AI51" s="56">
        <v>0</v>
      </c>
      <c r="AJ51" s="73">
        <f t="shared" si="13"/>
        <v>0</v>
      </c>
      <c r="AK51" s="73">
        <v>0</v>
      </c>
      <c r="AL51" s="56">
        <v>0</v>
      </c>
      <c r="AM51" s="73">
        <f t="shared" si="14"/>
        <v>0</v>
      </c>
      <c r="AN51" s="73">
        <v>0</v>
      </c>
      <c r="AO51" s="56">
        <v>0</v>
      </c>
    </row>
    <row r="52" spans="1:41" ht="19.5" customHeight="1">
      <c r="A52" s="55" t="s">
        <v>242</v>
      </c>
      <c r="B52" s="55" t="s">
        <v>87</v>
      </c>
      <c r="C52" s="55" t="s">
        <v>116</v>
      </c>
      <c r="D52" s="55" t="s">
        <v>245</v>
      </c>
      <c r="E52" s="73">
        <f t="shared" si="0"/>
        <v>14.94</v>
      </c>
      <c r="F52" s="73">
        <f t="shared" si="1"/>
        <v>14.94</v>
      </c>
      <c r="G52" s="73">
        <f t="shared" si="2"/>
        <v>14.94</v>
      </c>
      <c r="H52" s="73">
        <v>14.94</v>
      </c>
      <c r="I52" s="56">
        <v>0</v>
      </c>
      <c r="J52" s="73">
        <f t="shared" si="3"/>
        <v>0</v>
      </c>
      <c r="K52" s="73">
        <v>0</v>
      </c>
      <c r="L52" s="56">
        <v>0</v>
      </c>
      <c r="M52" s="73">
        <f t="shared" si="4"/>
        <v>0</v>
      </c>
      <c r="N52" s="73">
        <v>0</v>
      </c>
      <c r="O52" s="56">
        <v>0</v>
      </c>
      <c r="P52" s="57">
        <f t="shared" si="5"/>
        <v>0</v>
      </c>
      <c r="Q52" s="73">
        <f t="shared" si="6"/>
        <v>0</v>
      </c>
      <c r="R52" s="73">
        <v>0</v>
      </c>
      <c r="S52" s="56">
        <v>0</v>
      </c>
      <c r="T52" s="73">
        <f t="shared" si="7"/>
        <v>0</v>
      </c>
      <c r="U52" s="73">
        <v>0</v>
      </c>
      <c r="V52" s="73">
        <v>0</v>
      </c>
      <c r="W52" s="73">
        <f t="shared" si="8"/>
        <v>0</v>
      </c>
      <c r="X52" s="73">
        <v>0</v>
      </c>
      <c r="Y52" s="56">
        <v>0</v>
      </c>
      <c r="Z52" s="57">
        <f t="shared" si="9"/>
        <v>0</v>
      </c>
      <c r="AA52" s="73">
        <f t="shared" si="10"/>
        <v>0</v>
      </c>
      <c r="AB52" s="73">
        <v>0</v>
      </c>
      <c r="AC52" s="56">
        <v>0</v>
      </c>
      <c r="AD52" s="73">
        <f t="shared" si="11"/>
        <v>0</v>
      </c>
      <c r="AE52" s="73">
        <v>0</v>
      </c>
      <c r="AF52" s="56">
        <v>0</v>
      </c>
      <c r="AG52" s="73">
        <f t="shared" si="12"/>
        <v>0</v>
      </c>
      <c r="AH52" s="73">
        <v>0</v>
      </c>
      <c r="AI52" s="56">
        <v>0</v>
      </c>
      <c r="AJ52" s="73">
        <f t="shared" si="13"/>
        <v>0</v>
      </c>
      <c r="AK52" s="73">
        <v>0</v>
      </c>
      <c r="AL52" s="56">
        <v>0</v>
      </c>
      <c r="AM52" s="73">
        <f t="shared" si="14"/>
        <v>0</v>
      </c>
      <c r="AN52" s="73">
        <v>0</v>
      </c>
      <c r="AO52" s="56">
        <v>0</v>
      </c>
    </row>
    <row r="53" spans="1:41" ht="19.5" customHeight="1">
      <c r="A53" s="55" t="s">
        <v>242</v>
      </c>
      <c r="B53" s="55" t="s">
        <v>95</v>
      </c>
      <c r="C53" s="55" t="s">
        <v>116</v>
      </c>
      <c r="D53" s="55" t="s">
        <v>246</v>
      </c>
      <c r="E53" s="73">
        <f t="shared" si="0"/>
        <v>30</v>
      </c>
      <c r="F53" s="73">
        <f t="shared" si="1"/>
        <v>30</v>
      </c>
      <c r="G53" s="73">
        <f t="shared" si="2"/>
        <v>30</v>
      </c>
      <c r="H53" s="73">
        <v>0</v>
      </c>
      <c r="I53" s="56">
        <v>30</v>
      </c>
      <c r="J53" s="73">
        <f t="shared" si="3"/>
        <v>0</v>
      </c>
      <c r="K53" s="73">
        <v>0</v>
      </c>
      <c r="L53" s="56">
        <v>0</v>
      </c>
      <c r="M53" s="73">
        <f t="shared" si="4"/>
        <v>0</v>
      </c>
      <c r="N53" s="73">
        <v>0</v>
      </c>
      <c r="O53" s="56">
        <v>0</v>
      </c>
      <c r="P53" s="57">
        <f t="shared" si="5"/>
        <v>0</v>
      </c>
      <c r="Q53" s="73">
        <f t="shared" si="6"/>
        <v>0</v>
      </c>
      <c r="R53" s="73">
        <v>0</v>
      </c>
      <c r="S53" s="56">
        <v>0</v>
      </c>
      <c r="T53" s="73">
        <f t="shared" si="7"/>
        <v>0</v>
      </c>
      <c r="U53" s="73">
        <v>0</v>
      </c>
      <c r="V53" s="73">
        <v>0</v>
      </c>
      <c r="W53" s="73">
        <f t="shared" si="8"/>
        <v>0</v>
      </c>
      <c r="X53" s="73">
        <v>0</v>
      </c>
      <c r="Y53" s="56">
        <v>0</v>
      </c>
      <c r="Z53" s="57">
        <f t="shared" si="9"/>
        <v>0</v>
      </c>
      <c r="AA53" s="73">
        <f t="shared" si="10"/>
        <v>0</v>
      </c>
      <c r="AB53" s="73">
        <v>0</v>
      </c>
      <c r="AC53" s="56">
        <v>0</v>
      </c>
      <c r="AD53" s="73">
        <f t="shared" si="11"/>
        <v>0</v>
      </c>
      <c r="AE53" s="73">
        <v>0</v>
      </c>
      <c r="AF53" s="56">
        <v>0</v>
      </c>
      <c r="AG53" s="73">
        <f t="shared" si="12"/>
        <v>0</v>
      </c>
      <c r="AH53" s="73">
        <v>0</v>
      </c>
      <c r="AI53" s="56">
        <v>0</v>
      </c>
      <c r="AJ53" s="73">
        <f t="shared" si="13"/>
        <v>0</v>
      </c>
      <c r="AK53" s="73">
        <v>0</v>
      </c>
      <c r="AL53" s="56">
        <v>0</v>
      </c>
      <c r="AM53" s="73">
        <f t="shared" si="14"/>
        <v>0</v>
      </c>
      <c r="AN53" s="73">
        <v>0</v>
      </c>
      <c r="AO53" s="56">
        <v>0</v>
      </c>
    </row>
    <row r="54" spans="1:41" ht="19.5" customHeight="1">
      <c r="A54" s="55" t="s">
        <v>36</v>
      </c>
      <c r="B54" s="55" t="s">
        <v>36</v>
      </c>
      <c r="C54" s="55" t="s">
        <v>36</v>
      </c>
      <c r="D54" s="55" t="s">
        <v>133</v>
      </c>
      <c r="E54" s="73">
        <f t="shared" si="0"/>
        <v>7828.41</v>
      </c>
      <c r="F54" s="73">
        <f t="shared" si="1"/>
        <v>3697.65</v>
      </c>
      <c r="G54" s="73">
        <f t="shared" si="2"/>
        <v>3697.65</v>
      </c>
      <c r="H54" s="73">
        <v>2176.65</v>
      </c>
      <c r="I54" s="56">
        <v>1521</v>
      </c>
      <c r="J54" s="73">
        <f t="shared" si="3"/>
        <v>0</v>
      </c>
      <c r="K54" s="73">
        <v>0</v>
      </c>
      <c r="L54" s="56">
        <v>0</v>
      </c>
      <c r="M54" s="73">
        <f t="shared" si="4"/>
        <v>0</v>
      </c>
      <c r="N54" s="73">
        <v>0</v>
      </c>
      <c r="O54" s="56">
        <v>0</v>
      </c>
      <c r="P54" s="57">
        <f t="shared" si="5"/>
        <v>0</v>
      </c>
      <c r="Q54" s="73">
        <f t="shared" si="6"/>
        <v>0</v>
      </c>
      <c r="R54" s="73">
        <v>0</v>
      </c>
      <c r="S54" s="56">
        <v>0</v>
      </c>
      <c r="T54" s="73">
        <f t="shared" si="7"/>
        <v>0</v>
      </c>
      <c r="U54" s="73">
        <v>0</v>
      </c>
      <c r="V54" s="73">
        <v>0</v>
      </c>
      <c r="W54" s="73">
        <f t="shared" si="8"/>
        <v>0</v>
      </c>
      <c r="X54" s="73">
        <v>0</v>
      </c>
      <c r="Y54" s="56">
        <v>0</v>
      </c>
      <c r="Z54" s="57">
        <f t="shared" si="9"/>
        <v>4130.76</v>
      </c>
      <c r="AA54" s="73">
        <f t="shared" si="10"/>
        <v>4130.76</v>
      </c>
      <c r="AB54" s="73">
        <v>0</v>
      </c>
      <c r="AC54" s="56">
        <v>4130.76</v>
      </c>
      <c r="AD54" s="73">
        <f t="shared" si="11"/>
        <v>0</v>
      </c>
      <c r="AE54" s="73">
        <v>0</v>
      </c>
      <c r="AF54" s="56">
        <v>0</v>
      </c>
      <c r="AG54" s="73">
        <f t="shared" si="12"/>
        <v>0</v>
      </c>
      <c r="AH54" s="73">
        <v>0</v>
      </c>
      <c r="AI54" s="56">
        <v>0</v>
      </c>
      <c r="AJ54" s="73">
        <f t="shared" si="13"/>
        <v>0</v>
      </c>
      <c r="AK54" s="73">
        <v>0</v>
      </c>
      <c r="AL54" s="56">
        <v>0</v>
      </c>
      <c r="AM54" s="73">
        <f t="shared" si="14"/>
        <v>0</v>
      </c>
      <c r="AN54" s="73">
        <v>0</v>
      </c>
      <c r="AO54" s="56">
        <v>0</v>
      </c>
    </row>
    <row r="55" spans="1:41" ht="19.5" customHeight="1">
      <c r="A55" s="55" t="s">
        <v>36</v>
      </c>
      <c r="B55" s="55" t="s">
        <v>36</v>
      </c>
      <c r="C55" s="55" t="s">
        <v>36</v>
      </c>
      <c r="D55" s="55" t="s">
        <v>234</v>
      </c>
      <c r="E55" s="73">
        <f t="shared" si="0"/>
        <v>2669.91</v>
      </c>
      <c r="F55" s="73">
        <f t="shared" si="1"/>
        <v>2485.39</v>
      </c>
      <c r="G55" s="73">
        <f t="shared" si="2"/>
        <v>2485.39</v>
      </c>
      <c r="H55" s="73">
        <v>2155.39</v>
      </c>
      <c r="I55" s="56">
        <v>330</v>
      </c>
      <c r="J55" s="73">
        <f t="shared" si="3"/>
        <v>0</v>
      </c>
      <c r="K55" s="73">
        <v>0</v>
      </c>
      <c r="L55" s="56">
        <v>0</v>
      </c>
      <c r="M55" s="73">
        <f t="shared" si="4"/>
        <v>0</v>
      </c>
      <c r="N55" s="73">
        <v>0</v>
      </c>
      <c r="O55" s="56">
        <v>0</v>
      </c>
      <c r="P55" s="57">
        <f t="shared" si="5"/>
        <v>0</v>
      </c>
      <c r="Q55" s="73">
        <f t="shared" si="6"/>
        <v>0</v>
      </c>
      <c r="R55" s="73">
        <v>0</v>
      </c>
      <c r="S55" s="56">
        <v>0</v>
      </c>
      <c r="T55" s="73">
        <f t="shared" si="7"/>
        <v>0</v>
      </c>
      <c r="U55" s="73">
        <v>0</v>
      </c>
      <c r="V55" s="73">
        <v>0</v>
      </c>
      <c r="W55" s="73">
        <f t="shared" si="8"/>
        <v>0</v>
      </c>
      <c r="X55" s="73">
        <v>0</v>
      </c>
      <c r="Y55" s="56">
        <v>0</v>
      </c>
      <c r="Z55" s="57">
        <f t="shared" si="9"/>
        <v>184.52</v>
      </c>
      <c r="AA55" s="73">
        <f t="shared" si="10"/>
        <v>184.52</v>
      </c>
      <c r="AB55" s="73">
        <v>0</v>
      </c>
      <c r="AC55" s="56">
        <v>184.52</v>
      </c>
      <c r="AD55" s="73">
        <f t="shared" si="11"/>
        <v>0</v>
      </c>
      <c r="AE55" s="73">
        <v>0</v>
      </c>
      <c r="AF55" s="56">
        <v>0</v>
      </c>
      <c r="AG55" s="73">
        <f t="shared" si="12"/>
        <v>0</v>
      </c>
      <c r="AH55" s="73">
        <v>0</v>
      </c>
      <c r="AI55" s="56">
        <v>0</v>
      </c>
      <c r="AJ55" s="73">
        <f t="shared" si="13"/>
        <v>0</v>
      </c>
      <c r="AK55" s="73">
        <v>0</v>
      </c>
      <c r="AL55" s="56">
        <v>0</v>
      </c>
      <c r="AM55" s="73">
        <f t="shared" si="14"/>
        <v>0</v>
      </c>
      <c r="AN55" s="73">
        <v>0</v>
      </c>
      <c r="AO55" s="56">
        <v>0</v>
      </c>
    </row>
    <row r="56" spans="1:41" ht="19.5" customHeight="1">
      <c r="A56" s="55" t="s">
        <v>235</v>
      </c>
      <c r="B56" s="55" t="s">
        <v>90</v>
      </c>
      <c r="C56" s="55" t="s">
        <v>134</v>
      </c>
      <c r="D56" s="55" t="s">
        <v>236</v>
      </c>
      <c r="E56" s="73">
        <f t="shared" si="0"/>
        <v>1983.29</v>
      </c>
      <c r="F56" s="73">
        <f t="shared" si="1"/>
        <v>1983.29</v>
      </c>
      <c r="G56" s="73">
        <f t="shared" si="2"/>
        <v>1983.29</v>
      </c>
      <c r="H56" s="73">
        <v>1983.29</v>
      </c>
      <c r="I56" s="56">
        <v>0</v>
      </c>
      <c r="J56" s="73">
        <f t="shared" si="3"/>
        <v>0</v>
      </c>
      <c r="K56" s="73">
        <v>0</v>
      </c>
      <c r="L56" s="56">
        <v>0</v>
      </c>
      <c r="M56" s="73">
        <f t="shared" si="4"/>
        <v>0</v>
      </c>
      <c r="N56" s="73">
        <v>0</v>
      </c>
      <c r="O56" s="56">
        <v>0</v>
      </c>
      <c r="P56" s="57">
        <f t="shared" si="5"/>
        <v>0</v>
      </c>
      <c r="Q56" s="73">
        <f t="shared" si="6"/>
        <v>0</v>
      </c>
      <c r="R56" s="73">
        <v>0</v>
      </c>
      <c r="S56" s="56">
        <v>0</v>
      </c>
      <c r="T56" s="73">
        <f t="shared" si="7"/>
        <v>0</v>
      </c>
      <c r="U56" s="73">
        <v>0</v>
      </c>
      <c r="V56" s="73">
        <v>0</v>
      </c>
      <c r="W56" s="73">
        <f t="shared" si="8"/>
        <v>0</v>
      </c>
      <c r="X56" s="73">
        <v>0</v>
      </c>
      <c r="Y56" s="56">
        <v>0</v>
      </c>
      <c r="Z56" s="57">
        <f t="shared" si="9"/>
        <v>0</v>
      </c>
      <c r="AA56" s="73">
        <f t="shared" si="10"/>
        <v>0</v>
      </c>
      <c r="AB56" s="73">
        <v>0</v>
      </c>
      <c r="AC56" s="56">
        <v>0</v>
      </c>
      <c r="AD56" s="73">
        <f t="shared" si="11"/>
        <v>0</v>
      </c>
      <c r="AE56" s="73">
        <v>0</v>
      </c>
      <c r="AF56" s="56">
        <v>0</v>
      </c>
      <c r="AG56" s="73">
        <f t="shared" si="12"/>
        <v>0</v>
      </c>
      <c r="AH56" s="73">
        <v>0</v>
      </c>
      <c r="AI56" s="56">
        <v>0</v>
      </c>
      <c r="AJ56" s="73">
        <f t="shared" si="13"/>
        <v>0</v>
      </c>
      <c r="AK56" s="73">
        <v>0</v>
      </c>
      <c r="AL56" s="56">
        <v>0</v>
      </c>
      <c r="AM56" s="73">
        <f t="shared" si="14"/>
        <v>0</v>
      </c>
      <c r="AN56" s="73">
        <v>0</v>
      </c>
      <c r="AO56" s="56">
        <v>0</v>
      </c>
    </row>
    <row r="57" spans="1:41" ht="19.5" customHeight="1">
      <c r="A57" s="55" t="s">
        <v>235</v>
      </c>
      <c r="B57" s="55" t="s">
        <v>92</v>
      </c>
      <c r="C57" s="55" t="s">
        <v>134</v>
      </c>
      <c r="D57" s="55" t="s">
        <v>237</v>
      </c>
      <c r="E57" s="73">
        <f t="shared" si="0"/>
        <v>686.62</v>
      </c>
      <c r="F57" s="73">
        <f t="shared" si="1"/>
        <v>502.1</v>
      </c>
      <c r="G57" s="73">
        <f t="shared" si="2"/>
        <v>502.1</v>
      </c>
      <c r="H57" s="73">
        <v>172.1</v>
      </c>
      <c r="I57" s="56">
        <v>330</v>
      </c>
      <c r="J57" s="73">
        <f t="shared" si="3"/>
        <v>0</v>
      </c>
      <c r="K57" s="73">
        <v>0</v>
      </c>
      <c r="L57" s="56">
        <v>0</v>
      </c>
      <c r="M57" s="73">
        <f t="shared" si="4"/>
        <v>0</v>
      </c>
      <c r="N57" s="73">
        <v>0</v>
      </c>
      <c r="O57" s="56">
        <v>0</v>
      </c>
      <c r="P57" s="57">
        <f t="shared" si="5"/>
        <v>0</v>
      </c>
      <c r="Q57" s="73">
        <f t="shared" si="6"/>
        <v>0</v>
      </c>
      <c r="R57" s="73">
        <v>0</v>
      </c>
      <c r="S57" s="56">
        <v>0</v>
      </c>
      <c r="T57" s="73">
        <f t="shared" si="7"/>
        <v>0</v>
      </c>
      <c r="U57" s="73">
        <v>0</v>
      </c>
      <c r="V57" s="73">
        <v>0</v>
      </c>
      <c r="W57" s="73">
        <f t="shared" si="8"/>
        <v>0</v>
      </c>
      <c r="X57" s="73">
        <v>0</v>
      </c>
      <c r="Y57" s="56">
        <v>0</v>
      </c>
      <c r="Z57" s="57">
        <f t="shared" si="9"/>
        <v>184.52</v>
      </c>
      <c r="AA57" s="73">
        <f t="shared" si="10"/>
        <v>184.52</v>
      </c>
      <c r="AB57" s="73">
        <v>0</v>
      </c>
      <c r="AC57" s="56">
        <v>184.52</v>
      </c>
      <c r="AD57" s="73">
        <f t="shared" si="11"/>
        <v>0</v>
      </c>
      <c r="AE57" s="73">
        <v>0</v>
      </c>
      <c r="AF57" s="56">
        <v>0</v>
      </c>
      <c r="AG57" s="73">
        <f t="shared" si="12"/>
        <v>0</v>
      </c>
      <c r="AH57" s="73">
        <v>0</v>
      </c>
      <c r="AI57" s="56">
        <v>0</v>
      </c>
      <c r="AJ57" s="73">
        <f t="shared" si="13"/>
        <v>0</v>
      </c>
      <c r="AK57" s="73">
        <v>0</v>
      </c>
      <c r="AL57" s="56">
        <v>0</v>
      </c>
      <c r="AM57" s="73">
        <f t="shared" si="14"/>
        <v>0</v>
      </c>
      <c r="AN57" s="73">
        <v>0</v>
      </c>
      <c r="AO57" s="56">
        <v>0</v>
      </c>
    </row>
    <row r="58" spans="1:41" ht="19.5" customHeight="1">
      <c r="A58" s="55" t="s">
        <v>36</v>
      </c>
      <c r="B58" s="55" t="s">
        <v>36</v>
      </c>
      <c r="C58" s="55" t="s">
        <v>36</v>
      </c>
      <c r="D58" s="55" t="s">
        <v>238</v>
      </c>
      <c r="E58" s="73">
        <f t="shared" si="0"/>
        <v>5137.24</v>
      </c>
      <c r="F58" s="73">
        <f t="shared" si="1"/>
        <v>1191</v>
      </c>
      <c r="G58" s="73">
        <f t="shared" si="2"/>
        <v>1191</v>
      </c>
      <c r="H58" s="73">
        <v>0</v>
      </c>
      <c r="I58" s="56">
        <v>1191</v>
      </c>
      <c r="J58" s="73">
        <f t="shared" si="3"/>
        <v>0</v>
      </c>
      <c r="K58" s="73">
        <v>0</v>
      </c>
      <c r="L58" s="56">
        <v>0</v>
      </c>
      <c r="M58" s="73">
        <f t="shared" si="4"/>
        <v>0</v>
      </c>
      <c r="N58" s="73">
        <v>0</v>
      </c>
      <c r="O58" s="56">
        <v>0</v>
      </c>
      <c r="P58" s="57">
        <f t="shared" si="5"/>
        <v>0</v>
      </c>
      <c r="Q58" s="73">
        <f t="shared" si="6"/>
        <v>0</v>
      </c>
      <c r="R58" s="73">
        <v>0</v>
      </c>
      <c r="S58" s="56">
        <v>0</v>
      </c>
      <c r="T58" s="73">
        <f t="shared" si="7"/>
        <v>0</v>
      </c>
      <c r="U58" s="73">
        <v>0</v>
      </c>
      <c r="V58" s="73">
        <v>0</v>
      </c>
      <c r="W58" s="73">
        <f t="shared" si="8"/>
        <v>0</v>
      </c>
      <c r="X58" s="73">
        <v>0</v>
      </c>
      <c r="Y58" s="56">
        <v>0</v>
      </c>
      <c r="Z58" s="57">
        <f t="shared" si="9"/>
        <v>3946.24</v>
      </c>
      <c r="AA58" s="73">
        <f t="shared" si="10"/>
        <v>3946.24</v>
      </c>
      <c r="AB58" s="73">
        <v>0</v>
      </c>
      <c r="AC58" s="56">
        <v>3946.24</v>
      </c>
      <c r="AD58" s="73">
        <f t="shared" si="11"/>
        <v>0</v>
      </c>
      <c r="AE58" s="73">
        <v>0</v>
      </c>
      <c r="AF58" s="56">
        <v>0</v>
      </c>
      <c r="AG58" s="73">
        <f t="shared" si="12"/>
        <v>0</v>
      </c>
      <c r="AH58" s="73">
        <v>0</v>
      </c>
      <c r="AI58" s="56">
        <v>0</v>
      </c>
      <c r="AJ58" s="73">
        <f t="shared" si="13"/>
        <v>0</v>
      </c>
      <c r="AK58" s="73">
        <v>0</v>
      </c>
      <c r="AL58" s="56">
        <v>0</v>
      </c>
      <c r="AM58" s="73">
        <f t="shared" si="14"/>
        <v>0</v>
      </c>
      <c r="AN58" s="73">
        <v>0</v>
      </c>
      <c r="AO58" s="56">
        <v>0</v>
      </c>
    </row>
    <row r="59" spans="1:41" ht="19.5" customHeight="1">
      <c r="A59" s="55" t="s">
        <v>239</v>
      </c>
      <c r="B59" s="55" t="s">
        <v>90</v>
      </c>
      <c r="C59" s="55" t="s">
        <v>134</v>
      </c>
      <c r="D59" s="55" t="s">
        <v>240</v>
      </c>
      <c r="E59" s="73">
        <f t="shared" si="0"/>
        <v>5137.24</v>
      </c>
      <c r="F59" s="73">
        <f t="shared" si="1"/>
        <v>1191</v>
      </c>
      <c r="G59" s="73">
        <f t="shared" si="2"/>
        <v>1191</v>
      </c>
      <c r="H59" s="73">
        <v>0</v>
      </c>
      <c r="I59" s="56">
        <v>1191</v>
      </c>
      <c r="J59" s="73">
        <f t="shared" si="3"/>
        <v>0</v>
      </c>
      <c r="K59" s="73">
        <v>0</v>
      </c>
      <c r="L59" s="56">
        <v>0</v>
      </c>
      <c r="M59" s="73">
        <f t="shared" si="4"/>
        <v>0</v>
      </c>
      <c r="N59" s="73">
        <v>0</v>
      </c>
      <c r="O59" s="56">
        <v>0</v>
      </c>
      <c r="P59" s="57">
        <f t="shared" si="5"/>
        <v>0</v>
      </c>
      <c r="Q59" s="73">
        <f t="shared" si="6"/>
        <v>0</v>
      </c>
      <c r="R59" s="73">
        <v>0</v>
      </c>
      <c r="S59" s="56">
        <v>0</v>
      </c>
      <c r="T59" s="73">
        <f t="shared" si="7"/>
        <v>0</v>
      </c>
      <c r="U59" s="73">
        <v>0</v>
      </c>
      <c r="V59" s="73">
        <v>0</v>
      </c>
      <c r="W59" s="73">
        <f t="shared" si="8"/>
        <v>0</v>
      </c>
      <c r="X59" s="73">
        <v>0</v>
      </c>
      <c r="Y59" s="56">
        <v>0</v>
      </c>
      <c r="Z59" s="57">
        <f t="shared" si="9"/>
        <v>3946.24</v>
      </c>
      <c r="AA59" s="73">
        <f t="shared" si="10"/>
        <v>3946.24</v>
      </c>
      <c r="AB59" s="73">
        <v>0</v>
      </c>
      <c r="AC59" s="56">
        <v>3946.24</v>
      </c>
      <c r="AD59" s="73">
        <f t="shared" si="11"/>
        <v>0</v>
      </c>
      <c r="AE59" s="73">
        <v>0</v>
      </c>
      <c r="AF59" s="56">
        <v>0</v>
      </c>
      <c r="AG59" s="73">
        <f t="shared" si="12"/>
        <v>0</v>
      </c>
      <c r="AH59" s="73">
        <v>0</v>
      </c>
      <c r="AI59" s="56">
        <v>0</v>
      </c>
      <c r="AJ59" s="73">
        <f t="shared" si="13"/>
        <v>0</v>
      </c>
      <c r="AK59" s="73">
        <v>0</v>
      </c>
      <c r="AL59" s="56">
        <v>0</v>
      </c>
      <c r="AM59" s="73">
        <f t="shared" si="14"/>
        <v>0</v>
      </c>
      <c r="AN59" s="73">
        <v>0</v>
      </c>
      <c r="AO59" s="56">
        <v>0</v>
      </c>
    </row>
    <row r="60" spans="1:41" ht="19.5" customHeight="1">
      <c r="A60" s="55" t="s">
        <v>36</v>
      </c>
      <c r="B60" s="55" t="s">
        <v>36</v>
      </c>
      <c r="C60" s="55" t="s">
        <v>36</v>
      </c>
      <c r="D60" s="55" t="s">
        <v>241</v>
      </c>
      <c r="E60" s="73">
        <f t="shared" si="0"/>
        <v>21.26</v>
      </c>
      <c r="F60" s="73">
        <f t="shared" si="1"/>
        <v>21.26</v>
      </c>
      <c r="G60" s="73">
        <f t="shared" si="2"/>
        <v>21.26</v>
      </c>
      <c r="H60" s="73">
        <v>21.26</v>
      </c>
      <c r="I60" s="56">
        <v>0</v>
      </c>
      <c r="J60" s="73">
        <f t="shared" si="3"/>
        <v>0</v>
      </c>
      <c r="K60" s="73">
        <v>0</v>
      </c>
      <c r="L60" s="56">
        <v>0</v>
      </c>
      <c r="M60" s="73">
        <f t="shared" si="4"/>
        <v>0</v>
      </c>
      <c r="N60" s="73">
        <v>0</v>
      </c>
      <c r="O60" s="56">
        <v>0</v>
      </c>
      <c r="P60" s="57">
        <f t="shared" si="5"/>
        <v>0</v>
      </c>
      <c r="Q60" s="73">
        <f t="shared" si="6"/>
        <v>0</v>
      </c>
      <c r="R60" s="73">
        <v>0</v>
      </c>
      <c r="S60" s="56">
        <v>0</v>
      </c>
      <c r="T60" s="73">
        <f t="shared" si="7"/>
        <v>0</v>
      </c>
      <c r="U60" s="73">
        <v>0</v>
      </c>
      <c r="V60" s="73">
        <v>0</v>
      </c>
      <c r="W60" s="73">
        <f t="shared" si="8"/>
        <v>0</v>
      </c>
      <c r="X60" s="73">
        <v>0</v>
      </c>
      <c r="Y60" s="56">
        <v>0</v>
      </c>
      <c r="Z60" s="57">
        <f t="shared" si="9"/>
        <v>0</v>
      </c>
      <c r="AA60" s="73">
        <f t="shared" si="10"/>
        <v>0</v>
      </c>
      <c r="AB60" s="73">
        <v>0</v>
      </c>
      <c r="AC60" s="56">
        <v>0</v>
      </c>
      <c r="AD60" s="73">
        <f t="shared" si="11"/>
        <v>0</v>
      </c>
      <c r="AE60" s="73">
        <v>0</v>
      </c>
      <c r="AF60" s="56">
        <v>0</v>
      </c>
      <c r="AG60" s="73">
        <f t="shared" si="12"/>
        <v>0</v>
      </c>
      <c r="AH60" s="73">
        <v>0</v>
      </c>
      <c r="AI60" s="56">
        <v>0</v>
      </c>
      <c r="AJ60" s="73">
        <f t="shared" si="13"/>
        <v>0</v>
      </c>
      <c r="AK60" s="73">
        <v>0</v>
      </c>
      <c r="AL60" s="56">
        <v>0</v>
      </c>
      <c r="AM60" s="73">
        <f t="shared" si="14"/>
        <v>0</v>
      </c>
      <c r="AN60" s="73">
        <v>0</v>
      </c>
      <c r="AO60" s="56">
        <v>0</v>
      </c>
    </row>
    <row r="61" spans="1:41" ht="19.5" customHeight="1">
      <c r="A61" s="55" t="s">
        <v>242</v>
      </c>
      <c r="B61" s="55" t="s">
        <v>87</v>
      </c>
      <c r="C61" s="55" t="s">
        <v>134</v>
      </c>
      <c r="D61" s="55" t="s">
        <v>245</v>
      </c>
      <c r="E61" s="73">
        <f t="shared" si="0"/>
        <v>14</v>
      </c>
      <c r="F61" s="73">
        <f t="shared" si="1"/>
        <v>14</v>
      </c>
      <c r="G61" s="73">
        <f t="shared" si="2"/>
        <v>14</v>
      </c>
      <c r="H61" s="73">
        <v>14</v>
      </c>
      <c r="I61" s="56">
        <v>0</v>
      </c>
      <c r="J61" s="73">
        <f t="shared" si="3"/>
        <v>0</v>
      </c>
      <c r="K61" s="73">
        <v>0</v>
      </c>
      <c r="L61" s="56">
        <v>0</v>
      </c>
      <c r="M61" s="73">
        <f t="shared" si="4"/>
        <v>0</v>
      </c>
      <c r="N61" s="73">
        <v>0</v>
      </c>
      <c r="O61" s="56">
        <v>0</v>
      </c>
      <c r="P61" s="57">
        <f t="shared" si="5"/>
        <v>0</v>
      </c>
      <c r="Q61" s="73">
        <f t="shared" si="6"/>
        <v>0</v>
      </c>
      <c r="R61" s="73">
        <v>0</v>
      </c>
      <c r="S61" s="56">
        <v>0</v>
      </c>
      <c r="T61" s="73">
        <f t="shared" si="7"/>
        <v>0</v>
      </c>
      <c r="U61" s="73">
        <v>0</v>
      </c>
      <c r="V61" s="73">
        <v>0</v>
      </c>
      <c r="W61" s="73">
        <f t="shared" si="8"/>
        <v>0</v>
      </c>
      <c r="X61" s="73">
        <v>0</v>
      </c>
      <c r="Y61" s="56">
        <v>0</v>
      </c>
      <c r="Z61" s="57">
        <f t="shared" si="9"/>
        <v>0</v>
      </c>
      <c r="AA61" s="73">
        <f t="shared" si="10"/>
        <v>0</v>
      </c>
      <c r="AB61" s="73">
        <v>0</v>
      </c>
      <c r="AC61" s="56">
        <v>0</v>
      </c>
      <c r="AD61" s="73">
        <f t="shared" si="11"/>
        <v>0</v>
      </c>
      <c r="AE61" s="73">
        <v>0</v>
      </c>
      <c r="AF61" s="56">
        <v>0</v>
      </c>
      <c r="AG61" s="73">
        <f t="shared" si="12"/>
        <v>0</v>
      </c>
      <c r="AH61" s="73">
        <v>0</v>
      </c>
      <c r="AI61" s="56">
        <v>0</v>
      </c>
      <c r="AJ61" s="73">
        <f t="shared" si="13"/>
        <v>0</v>
      </c>
      <c r="AK61" s="73">
        <v>0</v>
      </c>
      <c r="AL61" s="56">
        <v>0</v>
      </c>
      <c r="AM61" s="73">
        <f t="shared" si="14"/>
        <v>0</v>
      </c>
      <c r="AN61" s="73">
        <v>0</v>
      </c>
      <c r="AO61" s="56">
        <v>0</v>
      </c>
    </row>
    <row r="62" spans="1:41" ht="19.5" customHeight="1">
      <c r="A62" s="55" t="s">
        <v>242</v>
      </c>
      <c r="B62" s="55" t="s">
        <v>95</v>
      </c>
      <c r="C62" s="55" t="s">
        <v>134</v>
      </c>
      <c r="D62" s="55" t="s">
        <v>246</v>
      </c>
      <c r="E62" s="73">
        <f t="shared" si="0"/>
        <v>7.26</v>
      </c>
      <c r="F62" s="73">
        <f t="shared" si="1"/>
        <v>7.26</v>
      </c>
      <c r="G62" s="73">
        <f t="shared" si="2"/>
        <v>7.26</v>
      </c>
      <c r="H62" s="73">
        <v>7.26</v>
      </c>
      <c r="I62" s="56">
        <v>0</v>
      </c>
      <c r="J62" s="73">
        <f t="shared" si="3"/>
        <v>0</v>
      </c>
      <c r="K62" s="73">
        <v>0</v>
      </c>
      <c r="L62" s="56">
        <v>0</v>
      </c>
      <c r="M62" s="73">
        <f t="shared" si="4"/>
        <v>0</v>
      </c>
      <c r="N62" s="73">
        <v>0</v>
      </c>
      <c r="O62" s="56">
        <v>0</v>
      </c>
      <c r="P62" s="57">
        <f t="shared" si="5"/>
        <v>0</v>
      </c>
      <c r="Q62" s="73">
        <f t="shared" si="6"/>
        <v>0</v>
      </c>
      <c r="R62" s="73">
        <v>0</v>
      </c>
      <c r="S62" s="56">
        <v>0</v>
      </c>
      <c r="T62" s="73">
        <f t="shared" si="7"/>
        <v>0</v>
      </c>
      <c r="U62" s="73">
        <v>0</v>
      </c>
      <c r="V62" s="73">
        <v>0</v>
      </c>
      <c r="W62" s="73">
        <f t="shared" si="8"/>
        <v>0</v>
      </c>
      <c r="X62" s="73">
        <v>0</v>
      </c>
      <c r="Y62" s="56">
        <v>0</v>
      </c>
      <c r="Z62" s="57">
        <f t="shared" si="9"/>
        <v>0</v>
      </c>
      <c r="AA62" s="73">
        <f t="shared" si="10"/>
        <v>0</v>
      </c>
      <c r="AB62" s="73">
        <v>0</v>
      </c>
      <c r="AC62" s="56">
        <v>0</v>
      </c>
      <c r="AD62" s="73">
        <f t="shared" si="11"/>
        <v>0</v>
      </c>
      <c r="AE62" s="73">
        <v>0</v>
      </c>
      <c r="AF62" s="56">
        <v>0</v>
      </c>
      <c r="AG62" s="73">
        <f t="shared" si="12"/>
        <v>0</v>
      </c>
      <c r="AH62" s="73">
        <v>0</v>
      </c>
      <c r="AI62" s="56">
        <v>0</v>
      </c>
      <c r="AJ62" s="73">
        <f t="shared" si="13"/>
        <v>0</v>
      </c>
      <c r="AK62" s="73">
        <v>0</v>
      </c>
      <c r="AL62" s="56">
        <v>0</v>
      </c>
      <c r="AM62" s="73">
        <f t="shared" si="14"/>
        <v>0</v>
      </c>
      <c r="AN62" s="73">
        <v>0</v>
      </c>
      <c r="AO62" s="56">
        <v>0</v>
      </c>
    </row>
    <row r="63" spans="1:41" ht="19.5" customHeight="1">
      <c r="A63" s="55" t="s">
        <v>36</v>
      </c>
      <c r="B63" s="55" t="s">
        <v>36</v>
      </c>
      <c r="C63" s="55" t="s">
        <v>36</v>
      </c>
      <c r="D63" s="55" t="s">
        <v>136</v>
      </c>
      <c r="E63" s="73">
        <f t="shared" si="0"/>
        <v>501.09</v>
      </c>
      <c r="F63" s="73">
        <f t="shared" si="1"/>
        <v>220</v>
      </c>
      <c r="G63" s="73">
        <f t="shared" si="2"/>
        <v>220</v>
      </c>
      <c r="H63" s="73">
        <v>9</v>
      </c>
      <c r="I63" s="56">
        <v>211</v>
      </c>
      <c r="J63" s="73">
        <f t="shared" si="3"/>
        <v>0</v>
      </c>
      <c r="K63" s="73">
        <v>0</v>
      </c>
      <c r="L63" s="56">
        <v>0</v>
      </c>
      <c r="M63" s="73">
        <f t="shared" si="4"/>
        <v>0</v>
      </c>
      <c r="N63" s="73">
        <v>0</v>
      </c>
      <c r="O63" s="56">
        <v>0</v>
      </c>
      <c r="P63" s="57">
        <f t="shared" si="5"/>
        <v>0</v>
      </c>
      <c r="Q63" s="73">
        <f t="shared" si="6"/>
        <v>0</v>
      </c>
      <c r="R63" s="73">
        <v>0</v>
      </c>
      <c r="S63" s="56">
        <v>0</v>
      </c>
      <c r="T63" s="73">
        <f t="shared" si="7"/>
        <v>0</v>
      </c>
      <c r="U63" s="73">
        <v>0</v>
      </c>
      <c r="V63" s="73">
        <v>0</v>
      </c>
      <c r="W63" s="73">
        <f t="shared" si="8"/>
        <v>0</v>
      </c>
      <c r="X63" s="73">
        <v>0</v>
      </c>
      <c r="Y63" s="56">
        <v>0</v>
      </c>
      <c r="Z63" s="57">
        <f t="shared" si="9"/>
        <v>281.09</v>
      </c>
      <c r="AA63" s="73">
        <f t="shared" si="10"/>
        <v>281.09</v>
      </c>
      <c r="AB63" s="73">
        <v>0</v>
      </c>
      <c r="AC63" s="56">
        <v>281.09</v>
      </c>
      <c r="AD63" s="73">
        <f t="shared" si="11"/>
        <v>0</v>
      </c>
      <c r="AE63" s="73">
        <v>0</v>
      </c>
      <c r="AF63" s="56">
        <v>0</v>
      </c>
      <c r="AG63" s="73">
        <f t="shared" si="12"/>
        <v>0</v>
      </c>
      <c r="AH63" s="73">
        <v>0</v>
      </c>
      <c r="AI63" s="56">
        <v>0</v>
      </c>
      <c r="AJ63" s="73">
        <f t="shared" si="13"/>
        <v>0</v>
      </c>
      <c r="AK63" s="73">
        <v>0</v>
      </c>
      <c r="AL63" s="56">
        <v>0</v>
      </c>
      <c r="AM63" s="73">
        <f t="shared" si="14"/>
        <v>0</v>
      </c>
      <c r="AN63" s="73">
        <v>0</v>
      </c>
      <c r="AO63" s="56">
        <v>0</v>
      </c>
    </row>
    <row r="64" spans="1:41" ht="19.5" customHeight="1">
      <c r="A64" s="55" t="s">
        <v>36</v>
      </c>
      <c r="B64" s="55" t="s">
        <v>36</v>
      </c>
      <c r="C64" s="55" t="s">
        <v>36</v>
      </c>
      <c r="D64" s="55" t="s">
        <v>234</v>
      </c>
      <c r="E64" s="73">
        <f t="shared" si="0"/>
        <v>212.01999999999998</v>
      </c>
      <c r="F64" s="73">
        <f t="shared" si="1"/>
        <v>111.7</v>
      </c>
      <c r="G64" s="73">
        <f t="shared" si="2"/>
        <v>111.7</v>
      </c>
      <c r="H64" s="73">
        <v>9</v>
      </c>
      <c r="I64" s="56">
        <v>102.7</v>
      </c>
      <c r="J64" s="73">
        <f t="shared" si="3"/>
        <v>0</v>
      </c>
      <c r="K64" s="73">
        <v>0</v>
      </c>
      <c r="L64" s="56">
        <v>0</v>
      </c>
      <c r="M64" s="73">
        <f t="shared" si="4"/>
        <v>0</v>
      </c>
      <c r="N64" s="73">
        <v>0</v>
      </c>
      <c r="O64" s="56">
        <v>0</v>
      </c>
      <c r="P64" s="57">
        <f t="shared" si="5"/>
        <v>0</v>
      </c>
      <c r="Q64" s="73">
        <f t="shared" si="6"/>
        <v>0</v>
      </c>
      <c r="R64" s="73">
        <v>0</v>
      </c>
      <c r="S64" s="56">
        <v>0</v>
      </c>
      <c r="T64" s="73">
        <f t="shared" si="7"/>
        <v>0</v>
      </c>
      <c r="U64" s="73">
        <v>0</v>
      </c>
      <c r="V64" s="73">
        <v>0</v>
      </c>
      <c r="W64" s="73">
        <f t="shared" si="8"/>
        <v>0</v>
      </c>
      <c r="X64" s="73">
        <v>0</v>
      </c>
      <c r="Y64" s="56">
        <v>0</v>
      </c>
      <c r="Z64" s="57">
        <f t="shared" si="9"/>
        <v>100.32</v>
      </c>
      <c r="AA64" s="73">
        <f t="shared" si="10"/>
        <v>100.32</v>
      </c>
      <c r="AB64" s="73">
        <v>0</v>
      </c>
      <c r="AC64" s="56">
        <v>100.32</v>
      </c>
      <c r="AD64" s="73">
        <f t="shared" si="11"/>
        <v>0</v>
      </c>
      <c r="AE64" s="73">
        <v>0</v>
      </c>
      <c r="AF64" s="56">
        <v>0</v>
      </c>
      <c r="AG64" s="73">
        <f t="shared" si="12"/>
        <v>0</v>
      </c>
      <c r="AH64" s="73">
        <v>0</v>
      </c>
      <c r="AI64" s="56">
        <v>0</v>
      </c>
      <c r="AJ64" s="73">
        <f t="shared" si="13"/>
        <v>0</v>
      </c>
      <c r="AK64" s="73">
        <v>0</v>
      </c>
      <c r="AL64" s="56">
        <v>0</v>
      </c>
      <c r="AM64" s="73">
        <f t="shared" si="14"/>
        <v>0</v>
      </c>
      <c r="AN64" s="73">
        <v>0</v>
      </c>
      <c r="AO64" s="56">
        <v>0</v>
      </c>
    </row>
    <row r="65" spans="1:41" ht="19.5" customHeight="1">
      <c r="A65" s="55" t="s">
        <v>235</v>
      </c>
      <c r="B65" s="55" t="s">
        <v>92</v>
      </c>
      <c r="C65" s="55" t="s">
        <v>137</v>
      </c>
      <c r="D65" s="55" t="s">
        <v>237</v>
      </c>
      <c r="E65" s="73">
        <f t="shared" si="0"/>
        <v>212.01999999999998</v>
      </c>
      <c r="F65" s="73">
        <f t="shared" si="1"/>
        <v>111.7</v>
      </c>
      <c r="G65" s="73">
        <f t="shared" si="2"/>
        <v>111.7</v>
      </c>
      <c r="H65" s="73">
        <v>9</v>
      </c>
      <c r="I65" s="56">
        <v>102.7</v>
      </c>
      <c r="J65" s="73">
        <f t="shared" si="3"/>
        <v>0</v>
      </c>
      <c r="K65" s="73">
        <v>0</v>
      </c>
      <c r="L65" s="56">
        <v>0</v>
      </c>
      <c r="M65" s="73">
        <f t="shared" si="4"/>
        <v>0</v>
      </c>
      <c r="N65" s="73">
        <v>0</v>
      </c>
      <c r="O65" s="56">
        <v>0</v>
      </c>
      <c r="P65" s="57">
        <f t="shared" si="5"/>
        <v>0</v>
      </c>
      <c r="Q65" s="73">
        <f t="shared" si="6"/>
        <v>0</v>
      </c>
      <c r="R65" s="73">
        <v>0</v>
      </c>
      <c r="S65" s="56">
        <v>0</v>
      </c>
      <c r="T65" s="73">
        <f t="shared" si="7"/>
        <v>0</v>
      </c>
      <c r="U65" s="73">
        <v>0</v>
      </c>
      <c r="V65" s="73">
        <v>0</v>
      </c>
      <c r="W65" s="73">
        <f t="shared" si="8"/>
        <v>0</v>
      </c>
      <c r="X65" s="73">
        <v>0</v>
      </c>
      <c r="Y65" s="56">
        <v>0</v>
      </c>
      <c r="Z65" s="57">
        <f t="shared" si="9"/>
        <v>100.32</v>
      </c>
      <c r="AA65" s="73">
        <f t="shared" si="10"/>
        <v>100.32</v>
      </c>
      <c r="AB65" s="73">
        <v>0</v>
      </c>
      <c r="AC65" s="56">
        <v>100.32</v>
      </c>
      <c r="AD65" s="73">
        <f t="shared" si="11"/>
        <v>0</v>
      </c>
      <c r="AE65" s="73">
        <v>0</v>
      </c>
      <c r="AF65" s="56">
        <v>0</v>
      </c>
      <c r="AG65" s="73">
        <f t="shared" si="12"/>
        <v>0</v>
      </c>
      <c r="AH65" s="73">
        <v>0</v>
      </c>
      <c r="AI65" s="56">
        <v>0</v>
      </c>
      <c r="AJ65" s="73">
        <f t="shared" si="13"/>
        <v>0</v>
      </c>
      <c r="AK65" s="73">
        <v>0</v>
      </c>
      <c r="AL65" s="56">
        <v>0</v>
      </c>
      <c r="AM65" s="73">
        <f t="shared" si="14"/>
        <v>0</v>
      </c>
      <c r="AN65" s="73">
        <v>0</v>
      </c>
      <c r="AO65" s="56">
        <v>0</v>
      </c>
    </row>
    <row r="66" spans="1:41" ht="19.5" customHeight="1">
      <c r="A66" s="55" t="s">
        <v>36</v>
      </c>
      <c r="B66" s="55" t="s">
        <v>36</v>
      </c>
      <c r="C66" s="55" t="s">
        <v>36</v>
      </c>
      <c r="D66" s="55" t="s">
        <v>238</v>
      </c>
      <c r="E66" s="73">
        <f t="shared" si="0"/>
        <v>289.07</v>
      </c>
      <c r="F66" s="73">
        <f t="shared" si="1"/>
        <v>108.3</v>
      </c>
      <c r="G66" s="73">
        <f t="shared" si="2"/>
        <v>108.3</v>
      </c>
      <c r="H66" s="73">
        <v>0</v>
      </c>
      <c r="I66" s="56">
        <v>108.3</v>
      </c>
      <c r="J66" s="73">
        <f t="shared" si="3"/>
        <v>0</v>
      </c>
      <c r="K66" s="73">
        <v>0</v>
      </c>
      <c r="L66" s="56">
        <v>0</v>
      </c>
      <c r="M66" s="73">
        <f t="shared" si="4"/>
        <v>0</v>
      </c>
      <c r="N66" s="73">
        <v>0</v>
      </c>
      <c r="O66" s="56">
        <v>0</v>
      </c>
      <c r="P66" s="57">
        <f t="shared" si="5"/>
        <v>0</v>
      </c>
      <c r="Q66" s="73">
        <f t="shared" si="6"/>
        <v>0</v>
      </c>
      <c r="R66" s="73">
        <v>0</v>
      </c>
      <c r="S66" s="56">
        <v>0</v>
      </c>
      <c r="T66" s="73">
        <f t="shared" si="7"/>
        <v>0</v>
      </c>
      <c r="U66" s="73">
        <v>0</v>
      </c>
      <c r="V66" s="73">
        <v>0</v>
      </c>
      <c r="W66" s="73">
        <f t="shared" si="8"/>
        <v>0</v>
      </c>
      <c r="X66" s="73">
        <v>0</v>
      </c>
      <c r="Y66" s="56">
        <v>0</v>
      </c>
      <c r="Z66" s="57">
        <f t="shared" si="9"/>
        <v>180.77</v>
      </c>
      <c r="AA66" s="73">
        <f t="shared" si="10"/>
        <v>180.77</v>
      </c>
      <c r="AB66" s="73">
        <v>0</v>
      </c>
      <c r="AC66" s="56">
        <v>180.77</v>
      </c>
      <c r="AD66" s="73">
        <f t="shared" si="11"/>
        <v>0</v>
      </c>
      <c r="AE66" s="73">
        <v>0</v>
      </c>
      <c r="AF66" s="56">
        <v>0</v>
      </c>
      <c r="AG66" s="73">
        <f t="shared" si="12"/>
        <v>0</v>
      </c>
      <c r="AH66" s="73">
        <v>0</v>
      </c>
      <c r="AI66" s="56">
        <v>0</v>
      </c>
      <c r="AJ66" s="73">
        <f t="shared" si="13"/>
        <v>0</v>
      </c>
      <c r="AK66" s="73">
        <v>0</v>
      </c>
      <c r="AL66" s="56">
        <v>0</v>
      </c>
      <c r="AM66" s="73">
        <f t="shared" si="14"/>
        <v>0</v>
      </c>
      <c r="AN66" s="73">
        <v>0</v>
      </c>
      <c r="AO66" s="56">
        <v>0</v>
      </c>
    </row>
    <row r="67" spans="1:41" ht="19.5" customHeight="1">
      <c r="A67" s="55" t="s">
        <v>239</v>
      </c>
      <c r="B67" s="55" t="s">
        <v>90</v>
      </c>
      <c r="C67" s="55" t="s">
        <v>137</v>
      </c>
      <c r="D67" s="55" t="s">
        <v>240</v>
      </c>
      <c r="E67" s="73">
        <f t="shared" si="0"/>
        <v>289.07</v>
      </c>
      <c r="F67" s="73">
        <f t="shared" si="1"/>
        <v>108.3</v>
      </c>
      <c r="G67" s="73">
        <f t="shared" si="2"/>
        <v>108.3</v>
      </c>
      <c r="H67" s="73">
        <v>0</v>
      </c>
      <c r="I67" s="56">
        <v>108.3</v>
      </c>
      <c r="J67" s="73">
        <f t="shared" si="3"/>
        <v>0</v>
      </c>
      <c r="K67" s="73">
        <v>0</v>
      </c>
      <c r="L67" s="56">
        <v>0</v>
      </c>
      <c r="M67" s="73">
        <f t="shared" si="4"/>
        <v>0</v>
      </c>
      <c r="N67" s="73">
        <v>0</v>
      </c>
      <c r="O67" s="56">
        <v>0</v>
      </c>
      <c r="P67" s="57">
        <f t="shared" si="5"/>
        <v>0</v>
      </c>
      <c r="Q67" s="73">
        <f t="shared" si="6"/>
        <v>0</v>
      </c>
      <c r="R67" s="73">
        <v>0</v>
      </c>
      <c r="S67" s="56">
        <v>0</v>
      </c>
      <c r="T67" s="73">
        <f t="shared" si="7"/>
        <v>0</v>
      </c>
      <c r="U67" s="73">
        <v>0</v>
      </c>
      <c r="V67" s="73">
        <v>0</v>
      </c>
      <c r="W67" s="73">
        <f t="shared" si="8"/>
        <v>0</v>
      </c>
      <c r="X67" s="73">
        <v>0</v>
      </c>
      <c r="Y67" s="56">
        <v>0</v>
      </c>
      <c r="Z67" s="57">
        <f t="shared" si="9"/>
        <v>180.77</v>
      </c>
      <c r="AA67" s="73">
        <f t="shared" si="10"/>
        <v>180.77</v>
      </c>
      <c r="AB67" s="73">
        <v>0</v>
      </c>
      <c r="AC67" s="56">
        <v>180.77</v>
      </c>
      <c r="AD67" s="73">
        <f t="shared" si="11"/>
        <v>0</v>
      </c>
      <c r="AE67" s="73">
        <v>0</v>
      </c>
      <c r="AF67" s="56">
        <v>0</v>
      </c>
      <c r="AG67" s="73">
        <f t="shared" si="12"/>
        <v>0</v>
      </c>
      <c r="AH67" s="73">
        <v>0</v>
      </c>
      <c r="AI67" s="56">
        <v>0</v>
      </c>
      <c r="AJ67" s="73">
        <f t="shared" si="13"/>
        <v>0</v>
      </c>
      <c r="AK67" s="73">
        <v>0</v>
      </c>
      <c r="AL67" s="56">
        <v>0</v>
      </c>
      <c r="AM67" s="73">
        <f t="shared" si="14"/>
        <v>0</v>
      </c>
      <c r="AN67" s="73">
        <v>0</v>
      </c>
      <c r="AO67" s="56">
        <v>0</v>
      </c>
    </row>
    <row r="68" spans="1:41" ht="19.5" customHeight="1">
      <c r="A68" s="55" t="s">
        <v>36</v>
      </c>
      <c r="B68" s="55" t="s">
        <v>36</v>
      </c>
      <c r="C68" s="55" t="s">
        <v>36</v>
      </c>
      <c r="D68" s="55" t="s">
        <v>138</v>
      </c>
      <c r="E68" s="73">
        <f t="shared" si="0"/>
        <v>14011</v>
      </c>
      <c r="F68" s="73">
        <f t="shared" si="1"/>
        <v>9420.4</v>
      </c>
      <c r="G68" s="73">
        <f t="shared" si="2"/>
        <v>9420.4</v>
      </c>
      <c r="H68" s="73">
        <v>1528.4</v>
      </c>
      <c r="I68" s="56">
        <v>7892</v>
      </c>
      <c r="J68" s="73">
        <f t="shared" si="3"/>
        <v>0</v>
      </c>
      <c r="K68" s="73">
        <v>0</v>
      </c>
      <c r="L68" s="56">
        <v>0</v>
      </c>
      <c r="M68" s="73">
        <f t="shared" si="4"/>
        <v>0</v>
      </c>
      <c r="N68" s="73">
        <v>0</v>
      </c>
      <c r="O68" s="56">
        <v>0</v>
      </c>
      <c r="P68" s="57">
        <f t="shared" si="5"/>
        <v>0</v>
      </c>
      <c r="Q68" s="73">
        <f t="shared" si="6"/>
        <v>0</v>
      </c>
      <c r="R68" s="73">
        <v>0</v>
      </c>
      <c r="S68" s="56">
        <v>0</v>
      </c>
      <c r="T68" s="73">
        <f t="shared" si="7"/>
        <v>0</v>
      </c>
      <c r="U68" s="73">
        <v>0</v>
      </c>
      <c r="V68" s="73">
        <v>0</v>
      </c>
      <c r="W68" s="73">
        <f t="shared" si="8"/>
        <v>0</v>
      </c>
      <c r="X68" s="73">
        <v>0</v>
      </c>
      <c r="Y68" s="56">
        <v>0</v>
      </c>
      <c r="Z68" s="57">
        <f t="shared" si="9"/>
        <v>4590.599999999999</v>
      </c>
      <c r="AA68" s="73">
        <f t="shared" si="10"/>
        <v>4569.7</v>
      </c>
      <c r="AB68" s="73">
        <v>0</v>
      </c>
      <c r="AC68" s="56">
        <v>4569.7</v>
      </c>
      <c r="AD68" s="73">
        <f t="shared" si="11"/>
        <v>0</v>
      </c>
      <c r="AE68" s="73">
        <v>0</v>
      </c>
      <c r="AF68" s="56">
        <v>0</v>
      </c>
      <c r="AG68" s="73">
        <f t="shared" si="12"/>
        <v>0</v>
      </c>
      <c r="AH68" s="73">
        <v>0</v>
      </c>
      <c r="AI68" s="56">
        <v>0</v>
      </c>
      <c r="AJ68" s="73">
        <f t="shared" si="13"/>
        <v>20.9</v>
      </c>
      <c r="AK68" s="73">
        <v>0</v>
      </c>
      <c r="AL68" s="56">
        <v>20.9</v>
      </c>
      <c r="AM68" s="73">
        <f t="shared" si="14"/>
        <v>0</v>
      </c>
      <c r="AN68" s="73">
        <v>0</v>
      </c>
      <c r="AO68" s="56">
        <v>0</v>
      </c>
    </row>
    <row r="69" spans="1:41" ht="19.5" customHeight="1">
      <c r="A69" s="55" t="s">
        <v>36</v>
      </c>
      <c r="B69" s="55" t="s">
        <v>36</v>
      </c>
      <c r="C69" s="55" t="s">
        <v>36</v>
      </c>
      <c r="D69" s="55" t="s">
        <v>139</v>
      </c>
      <c r="E69" s="73">
        <f t="shared" si="0"/>
        <v>9240.98</v>
      </c>
      <c r="F69" s="73">
        <f t="shared" si="1"/>
        <v>5479.75</v>
      </c>
      <c r="G69" s="73">
        <f t="shared" si="2"/>
        <v>5479.75</v>
      </c>
      <c r="H69" s="73">
        <v>907.75</v>
      </c>
      <c r="I69" s="56">
        <v>4572</v>
      </c>
      <c r="J69" s="73">
        <f t="shared" si="3"/>
        <v>0</v>
      </c>
      <c r="K69" s="73">
        <v>0</v>
      </c>
      <c r="L69" s="56">
        <v>0</v>
      </c>
      <c r="M69" s="73">
        <f t="shared" si="4"/>
        <v>0</v>
      </c>
      <c r="N69" s="73">
        <v>0</v>
      </c>
      <c r="O69" s="56">
        <v>0</v>
      </c>
      <c r="P69" s="57">
        <f t="shared" si="5"/>
        <v>0</v>
      </c>
      <c r="Q69" s="73">
        <f t="shared" si="6"/>
        <v>0</v>
      </c>
      <c r="R69" s="73">
        <v>0</v>
      </c>
      <c r="S69" s="56">
        <v>0</v>
      </c>
      <c r="T69" s="73">
        <f t="shared" si="7"/>
        <v>0</v>
      </c>
      <c r="U69" s="73">
        <v>0</v>
      </c>
      <c r="V69" s="73">
        <v>0</v>
      </c>
      <c r="W69" s="73">
        <f t="shared" si="8"/>
        <v>0</v>
      </c>
      <c r="X69" s="73">
        <v>0</v>
      </c>
      <c r="Y69" s="56">
        <v>0</v>
      </c>
      <c r="Z69" s="57">
        <f t="shared" si="9"/>
        <v>3761.23</v>
      </c>
      <c r="AA69" s="73">
        <f t="shared" si="10"/>
        <v>3740.33</v>
      </c>
      <c r="AB69" s="73">
        <v>0</v>
      </c>
      <c r="AC69" s="56">
        <v>3740.33</v>
      </c>
      <c r="AD69" s="73">
        <f t="shared" si="11"/>
        <v>0</v>
      </c>
      <c r="AE69" s="73">
        <v>0</v>
      </c>
      <c r="AF69" s="56">
        <v>0</v>
      </c>
      <c r="AG69" s="73">
        <f t="shared" si="12"/>
        <v>0</v>
      </c>
      <c r="AH69" s="73">
        <v>0</v>
      </c>
      <c r="AI69" s="56">
        <v>0</v>
      </c>
      <c r="AJ69" s="73">
        <f t="shared" si="13"/>
        <v>20.9</v>
      </c>
      <c r="AK69" s="73">
        <v>0</v>
      </c>
      <c r="AL69" s="56">
        <v>20.9</v>
      </c>
      <c r="AM69" s="73">
        <f t="shared" si="14"/>
        <v>0</v>
      </c>
      <c r="AN69" s="73">
        <v>0</v>
      </c>
      <c r="AO69" s="56">
        <v>0</v>
      </c>
    </row>
    <row r="70" spans="1:41" ht="19.5" customHeight="1">
      <c r="A70" s="55" t="s">
        <v>36</v>
      </c>
      <c r="B70" s="55" t="s">
        <v>36</v>
      </c>
      <c r="C70" s="55" t="s">
        <v>36</v>
      </c>
      <c r="D70" s="55" t="s">
        <v>234</v>
      </c>
      <c r="E70" s="73">
        <f t="shared" si="0"/>
        <v>4664.75</v>
      </c>
      <c r="F70" s="73">
        <f t="shared" si="1"/>
        <v>3533.9</v>
      </c>
      <c r="G70" s="73">
        <f t="shared" si="2"/>
        <v>3533.9</v>
      </c>
      <c r="H70" s="73">
        <v>872.9</v>
      </c>
      <c r="I70" s="56">
        <v>2661</v>
      </c>
      <c r="J70" s="73">
        <f t="shared" si="3"/>
        <v>0</v>
      </c>
      <c r="K70" s="73">
        <v>0</v>
      </c>
      <c r="L70" s="56">
        <v>0</v>
      </c>
      <c r="M70" s="73">
        <f t="shared" si="4"/>
        <v>0</v>
      </c>
      <c r="N70" s="73">
        <v>0</v>
      </c>
      <c r="O70" s="56">
        <v>0</v>
      </c>
      <c r="P70" s="57">
        <f t="shared" si="5"/>
        <v>0</v>
      </c>
      <c r="Q70" s="73">
        <f t="shared" si="6"/>
        <v>0</v>
      </c>
      <c r="R70" s="73">
        <v>0</v>
      </c>
      <c r="S70" s="56">
        <v>0</v>
      </c>
      <c r="T70" s="73">
        <f t="shared" si="7"/>
        <v>0</v>
      </c>
      <c r="U70" s="73">
        <v>0</v>
      </c>
      <c r="V70" s="73">
        <v>0</v>
      </c>
      <c r="W70" s="73">
        <f t="shared" si="8"/>
        <v>0</v>
      </c>
      <c r="X70" s="73">
        <v>0</v>
      </c>
      <c r="Y70" s="56">
        <v>0</v>
      </c>
      <c r="Z70" s="57">
        <f t="shared" si="9"/>
        <v>1130.8500000000001</v>
      </c>
      <c r="AA70" s="73">
        <f t="shared" si="10"/>
        <v>1109.95</v>
      </c>
      <c r="AB70" s="73">
        <v>0</v>
      </c>
      <c r="AC70" s="56">
        <v>1109.95</v>
      </c>
      <c r="AD70" s="73">
        <f t="shared" si="11"/>
        <v>0</v>
      </c>
      <c r="AE70" s="73">
        <v>0</v>
      </c>
      <c r="AF70" s="56">
        <v>0</v>
      </c>
      <c r="AG70" s="73">
        <f t="shared" si="12"/>
        <v>0</v>
      </c>
      <c r="AH70" s="73">
        <v>0</v>
      </c>
      <c r="AI70" s="56">
        <v>0</v>
      </c>
      <c r="AJ70" s="73">
        <f t="shared" si="13"/>
        <v>20.9</v>
      </c>
      <c r="AK70" s="73">
        <v>0</v>
      </c>
      <c r="AL70" s="56">
        <v>20.9</v>
      </c>
      <c r="AM70" s="73">
        <f t="shared" si="14"/>
        <v>0</v>
      </c>
      <c r="AN70" s="73">
        <v>0</v>
      </c>
      <c r="AO70" s="56">
        <v>0</v>
      </c>
    </row>
    <row r="71" spans="1:41" ht="19.5" customHeight="1">
      <c r="A71" s="55" t="s">
        <v>235</v>
      </c>
      <c r="B71" s="55" t="s">
        <v>90</v>
      </c>
      <c r="C71" s="55" t="s">
        <v>140</v>
      </c>
      <c r="D71" s="55" t="s">
        <v>236</v>
      </c>
      <c r="E71" s="73">
        <f aca="true" t="shared" si="15" ref="E71:E108">SUM(F71,P71,Z71)</f>
        <v>872.9</v>
      </c>
      <c r="F71" s="73">
        <f aca="true" t="shared" si="16" ref="F71:F108">SUM(G71,J71,M71)</f>
        <v>872.9</v>
      </c>
      <c r="G71" s="73">
        <f aca="true" t="shared" si="17" ref="G71:G108">SUM(H71:I71)</f>
        <v>872.9</v>
      </c>
      <c r="H71" s="73">
        <v>872.9</v>
      </c>
      <c r="I71" s="56">
        <v>0</v>
      </c>
      <c r="J71" s="73">
        <f aca="true" t="shared" si="18" ref="J71:J108">SUM(K71:L71)</f>
        <v>0</v>
      </c>
      <c r="K71" s="73">
        <v>0</v>
      </c>
      <c r="L71" s="56">
        <v>0</v>
      </c>
      <c r="M71" s="73">
        <f aca="true" t="shared" si="19" ref="M71:M108">SUM(N71:O71)</f>
        <v>0</v>
      </c>
      <c r="N71" s="73">
        <v>0</v>
      </c>
      <c r="O71" s="56">
        <v>0</v>
      </c>
      <c r="P71" s="57">
        <f aca="true" t="shared" si="20" ref="P71:P108">SUM(Q71,T71,W71)</f>
        <v>0</v>
      </c>
      <c r="Q71" s="73">
        <f aca="true" t="shared" si="21" ref="Q71:Q108">SUM(R71:S71)</f>
        <v>0</v>
      </c>
      <c r="R71" s="73">
        <v>0</v>
      </c>
      <c r="S71" s="56">
        <v>0</v>
      </c>
      <c r="T71" s="73">
        <f aca="true" t="shared" si="22" ref="T71:T108">SUM(U71:V71)</f>
        <v>0</v>
      </c>
      <c r="U71" s="73">
        <v>0</v>
      </c>
      <c r="V71" s="73">
        <v>0</v>
      </c>
      <c r="W71" s="73">
        <f aca="true" t="shared" si="23" ref="W71:W108">SUM(X71:Y71)</f>
        <v>0</v>
      </c>
      <c r="X71" s="73">
        <v>0</v>
      </c>
      <c r="Y71" s="56">
        <v>0</v>
      </c>
      <c r="Z71" s="57">
        <f aca="true" t="shared" si="24" ref="Z71:Z108">SUM(AA71,AD71,AG71,AJ71,AM71)</f>
        <v>0</v>
      </c>
      <c r="AA71" s="73">
        <f aca="true" t="shared" si="25" ref="AA71:AA108">SUM(AB71:AC71)</f>
        <v>0</v>
      </c>
      <c r="AB71" s="73">
        <v>0</v>
      </c>
      <c r="AC71" s="56">
        <v>0</v>
      </c>
      <c r="AD71" s="73">
        <f aca="true" t="shared" si="26" ref="AD71:AD108">SUM(AE71:AF71)</f>
        <v>0</v>
      </c>
      <c r="AE71" s="73">
        <v>0</v>
      </c>
      <c r="AF71" s="56">
        <v>0</v>
      </c>
      <c r="AG71" s="73">
        <f aca="true" t="shared" si="27" ref="AG71:AG108">SUM(AH71:AI71)</f>
        <v>0</v>
      </c>
      <c r="AH71" s="73">
        <v>0</v>
      </c>
      <c r="AI71" s="56">
        <v>0</v>
      </c>
      <c r="AJ71" s="73">
        <f aca="true" t="shared" si="28" ref="AJ71:AJ108">SUM(AK71:AL71)</f>
        <v>0</v>
      </c>
      <c r="AK71" s="73">
        <v>0</v>
      </c>
      <c r="AL71" s="56">
        <v>0</v>
      </c>
      <c r="AM71" s="73">
        <f aca="true" t="shared" si="29" ref="AM71:AM108">SUM(AN71:AO71)</f>
        <v>0</v>
      </c>
      <c r="AN71" s="73">
        <v>0</v>
      </c>
      <c r="AO71" s="56">
        <v>0</v>
      </c>
    </row>
    <row r="72" spans="1:41" ht="19.5" customHeight="1">
      <c r="A72" s="55" t="s">
        <v>235</v>
      </c>
      <c r="B72" s="55" t="s">
        <v>92</v>
      </c>
      <c r="C72" s="55" t="s">
        <v>140</v>
      </c>
      <c r="D72" s="55" t="s">
        <v>237</v>
      </c>
      <c r="E72" s="73">
        <f t="shared" si="15"/>
        <v>3791.8500000000004</v>
      </c>
      <c r="F72" s="73">
        <f t="shared" si="16"/>
        <v>2661</v>
      </c>
      <c r="G72" s="73">
        <f t="shared" si="17"/>
        <v>2661</v>
      </c>
      <c r="H72" s="73">
        <v>0</v>
      </c>
      <c r="I72" s="56">
        <v>2661</v>
      </c>
      <c r="J72" s="73">
        <f t="shared" si="18"/>
        <v>0</v>
      </c>
      <c r="K72" s="73">
        <v>0</v>
      </c>
      <c r="L72" s="56">
        <v>0</v>
      </c>
      <c r="M72" s="73">
        <f t="shared" si="19"/>
        <v>0</v>
      </c>
      <c r="N72" s="73">
        <v>0</v>
      </c>
      <c r="O72" s="56">
        <v>0</v>
      </c>
      <c r="P72" s="57">
        <f t="shared" si="20"/>
        <v>0</v>
      </c>
      <c r="Q72" s="73">
        <f t="shared" si="21"/>
        <v>0</v>
      </c>
      <c r="R72" s="73">
        <v>0</v>
      </c>
      <c r="S72" s="56">
        <v>0</v>
      </c>
      <c r="T72" s="73">
        <f t="shared" si="22"/>
        <v>0</v>
      </c>
      <c r="U72" s="73">
        <v>0</v>
      </c>
      <c r="V72" s="73">
        <v>0</v>
      </c>
      <c r="W72" s="73">
        <f t="shared" si="23"/>
        <v>0</v>
      </c>
      <c r="X72" s="73">
        <v>0</v>
      </c>
      <c r="Y72" s="56">
        <v>0</v>
      </c>
      <c r="Z72" s="57">
        <f t="shared" si="24"/>
        <v>1130.8500000000001</v>
      </c>
      <c r="AA72" s="73">
        <f t="shared" si="25"/>
        <v>1109.95</v>
      </c>
      <c r="AB72" s="73">
        <v>0</v>
      </c>
      <c r="AC72" s="56">
        <v>1109.95</v>
      </c>
      <c r="AD72" s="73">
        <f t="shared" si="26"/>
        <v>0</v>
      </c>
      <c r="AE72" s="73">
        <v>0</v>
      </c>
      <c r="AF72" s="56">
        <v>0</v>
      </c>
      <c r="AG72" s="73">
        <f t="shared" si="27"/>
        <v>0</v>
      </c>
      <c r="AH72" s="73">
        <v>0</v>
      </c>
      <c r="AI72" s="56">
        <v>0</v>
      </c>
      <c r="AJ72" s="73">
        <f t="shared" si="28"/>
        <v>20.9</v>
      </c>
      <c r="AK72" s="73">
        <v>0</v>
      </c>
      <c r="AL72" s="56">
        <v>20.9</v>
      </c>
      <c r="AM72" s="73">
        <f t="shared" si="29"/>
        <v>0</v>
      </c>
      <c r="AN72" s="73">
        <v>0</v>
      </c>
      <c r="AO72" s="56">
        <v>0</v>
      </c>
    </row>
    <row r="73" spans="1:41" ht="19.5" customHeight="1">
      <c r="A73" s="55" t="s">
        <v>36</v>
      </c>
      <c r="B73" s="55" t="s">
        <v>36</v>
      </c>
      <c r="C73" s="55" t="s">
        <v>36</v>
      </c>
      <c r="D73" s="55" t="s">
        <v>238</v>
      </c>
      <c r="E73" s="73">
        <f t="shared" si="15"/>
        <v>4541.38</v>
      </c>
      <c r="F73" s="73">
        <f t="shared" si="16"/>
        <v>1911</v>
      </c>
      <c r="G73" s="73">
        <f t="shared" si="17"/>
        <v>1911</v>
      </c>
      <c r="H73" s="73">
        <v>0</v>
      </c>
      <c r="I73" s="56">
        <v>1911</v>
      </c>
      <c r="J73" s="73">
        <f t="shared" si="18"/>
        <v>0</v>
      </c>
      <c r="K73" s="73">
        <v>0</v>
      </c>
      <c r="L73" s="56">
        <v>0</v>
      </c>
      <c r="M73" s="73">
        <f t="shared" si="19"/>
        <v>0</v>
      </c>
      <c r="N73" s="73">
        <v>0</v>
      </c>
      <c r="O73" s="56">
        <v>0</v>
      </c>
      <c r="P73" s="57">
        <f t="shared" si="20"/>
        <v>0</v>
      </c>
      <c r="Q73" s="73">
        <f t="shared" si="21"/>
        <v>0</v>
      </c>
      <c r="R73" s="73">
        <v>0</v>
      </c>
      <c r="S73" s="56">
        <v>0</v>
      </c>
      <c r="T73" s="73">
        <f t="shared" si="22"/>
        <v>0</v>
      </c>
      <c r="U73" s="73">
        <v>0</v>
      </c>
      <c r="V73" s="73">
        <v>0</v>
      </c>
      <c r="W73" s="73">
        <f t="shared" si="23"/>
        <v>0</v>
      </c>
      <c r="X73" s="73">
        <v>0</v>
      </c>
      <c r="Y73" s="56">
        <v>0</v>
      </c>
      <c r="Z73" s="57">
        <f t="shared" si="24"/>
        <v>2630.38</v>
      </c>
      <c r="AA73" s="73">
        <f t="shared" si="25"/>
        <v>2630.38</v>
      </c>
      <c r="AB73" s="73">
        <v>0</v>
      </c>
      <c r="AC73" s="56">
        <v>2630.38</v>
      </c>
      <c r="AD73" s="73">
        <f t="shared" si="26"/>
        <v>0</v>
      </c>
      <c r="AE73" s="73">
        <v>0</v>
      </c>
      <c r="AF73" s="56">
        <v>0</v>
      </c>
      <c r="AG73" s="73">
        <f t="shared" si="27"/>
        <v>0</v>
      </c>
      <c r="AH73" s="73">
        <v>0</v>
      </c>
      <c r="AI73" s="56">
        <v>0</v>
      </c>
      <c r="AJ73" s="73">
        <f t="shared" si="28"/>
        <v>0</v>
      </c>
      <c r="AK73" s="73">
        <v>0</v>
      </c>
      <c r="AL73" s="56">
        <v>0</v>
      </c>
      <c r="AM73" s="73">
        <f t="shared" si="29"/>
        <v>0</v>
      </c>
      <c r="AN73" s="73">
        <v>0</v>
      </c>
      <c r="AO73" s="56">
        <v>0</v>
      </c>
    </row>
    <row r="74" spans="1:41" ht="19.5" customHeight="1">
      <c r="A74" s="55" t="s">
        <v>239</v>
      </c>
      <c r="B74" s="55" t="s">
        <v>90</v>
      </c>
      <c r="C74" s="55" t="s">
        <v>140</v>
      </c>
      <c r="D74" s="55" t="s">
        <v>240</v>
      </c>
      <c r="E74" s="73">
        <f t="shared" si="15"/>
        <v>4541.38</v>
      </c>
      <c r="F74" s="73">
        <f t="shared" si="16"/>
        <v>1911</v>
      </c>
      <c r="G74" s="73">
        <f t="shared" si="17"/>
        <v>1911</v>
      </c>
      <c r="H74" s="73">
        <v>0</v>
      </c>
      <c r="I74" s="56">
        <v>1911</v>
      </c>
      <c r="J74" s="73">
        <f t="shared" si="18"/>
        <v>0</v>
      </c>
      <c r="K74" s="73">
        <v>0</v>
      </c>
      <c r="L74" s="56">
        <v>0</v>
      </c>
      <c r="M74" s="73">
        <f t="shared" si="19"/>
        <v>0</v>
      </c>
      <c r="N74" s="73">
        <v>0</v>
      </c>
      <c r="O74" s="56">
        <v>0</v>
      </c>
      <c r="P74" s="57">
        <f t="shared" si="20"/>
        <v>0</v>
      </c>
      <c r="Q74" s="73">
        <f t="shared" si="21"/>
        <v>0</v>
      </c>
      <c r="R74" s="73">
        <v>0</v>
      </c>
      <c r="S74" s="56">
        <v>0</v>
      </c>
      <c r="T74" s="73">
        <f t="shared" si="22"/>
        <v>0</v>
      </c>
      <c r="U74" s="73">
        <v>0</v>
      </c>
      <c r="V74" s="73">
        <v>0</v>
      </c>
      <c r="W74" s="73">
        <f t="shared" si="23"/>
        <v>0</v>
      </c>
      <c r="X74" s="73">
        <v>0</v>
      </c>
      <c r="Y74" s="56">
        <v>0</v>
      </c>
      <c r="Z74" s="57">
        <f t="shared" si="24"/>
        <v>2630.38</v>
      </c>
      <c r="AA74" s="73">
        <f t="shared" si="25"/>
        <v>2630.38</v>
      </c>
      <c r="AB74" s="73">
        <v>0</v>
      </c>
      <c r="AC74" s="56">
        <v>2630.38</v>
      </c>
      <c r="AD74" s="73">
        <f t="shared" si="26"/>
        <v>0</v>
      </c>
      <c r="AE74" s="73">
        <v>0</v>
      </c>
      <c r="AF74" s="56">
        <v>0</v>
      </c>
      <c r="AG74" s="73">
        <f t="shared" si="27"/>
        <v>0</v>
      </c>
      <c r="AH74" s="73">
        <v>0</v>
      </c>
      <c r="AI74" s="56">
        <v>0</v>
      </c>
      <c r="AJ74" s="73">
        <f t="shared" si="28"/>
        <v>0</v>
      </c>
      <c r="AK74" s="73">
        <v>0</v>
      </c>
      <c r="AL74" s="56">
        <v>0</v>
      </c>
      <c r="AM74" s="73">
        <f t="shared" si="29"/>
        <v>0</v>
      </c>
      <c r="AN74" s="73">
        <v>0</v>
      </c>
      <c r="AO74" s="56">
        <v>0</v>
      </c>
    </row>
    <row r="75" spans="1:41" ht="19.5" customHeight="1">
      <c r="A75" s="55" t="s">
        <v>36</v>
      </c>
      <c r="B75" s="55" t="s">
        <v>36</v>
      </c>
      <c r="C75" s="55" t="s">
        <v>36</v>
      </c>
      <c r="D75" s="55" t="s">
        <v>241</v>
      </c>
      <c r="E75" s="73">
        <f t="shared" si="15"/>
        <v>34.85</v>
      </c>
      <c r="F75" s="73">
        <f t="shared" si="16"/>
        <v>34.85</v>
      </c>
      <c r="G75" s="73">
        <f t="shared" si="17"/>
        <v>34.85</v>
      </c>
      <c r="H75" s="73">
        <v>34.85</v>
      </c>
      <c r="I75" s="56">
        <v>0</v>
      </c>
      <c r="J75" s="73">
        <f t="shared" si="18"/>
        <v>0</v>
      </c>
      <c r="K75" s="73">
        <v>0</v>
      </c>
      <c r="L75" s="56">
        <v>0</v>
      </c>
      <c r="M75" s="73">
        <f t="shared" si="19"/>
        <v>0</v>
      </c>
      <c r="N75" s="73">
        <v>0</v>
      </c>
      <c r="O75" s="56">
        <v>0</v>
      </c>
      <c r="P75" s="57">
        <f t="shared" si="20"/>
        <v>0</v>
      </c>
      <c r="Q75" s="73">
        <f t="shared" si="21"/>
        <v>0</v>
      </c>
      <c r="R75" s="73">
        <v>0</v>
      </c>
      <c r="S75" s="56">
        <v>0</v>
      </c>
      <c r="T75" s="73">
        <f t="shared" si="22"/>
        <v>0</v>
      </c>
      <c r="U75" s="73">
        <v>0</v>
      </c>
      <c r="V75" s="73">
        <v>0</v>
      </c>
      <c r="W75" s="73">
        <f t="shared" si="23"/>
        <v>0</v>
      </c>
      <c r="X75" s="73">
        <v>0</v>
      </c>
      <c r="Y75" s="56">
        <v>0</v>
      </c>
      <c r="Z75" s="57">
        <f t="shared" si="24"/>
        <v>0</v>
      </c>
      <c r="AA75" s="73">
        <f t="shared" si="25"/>
        <v>0</v>
      </c>
      <c r="AB75" s="73">
        <v>0</v>
      </c>
      <c r="AC75" s="56">
        <v>0</v>
      </c>
      <c r="AD75" s="73">
        <f t="shared" si="26"/>
        <v>0</v>
      </c>
      <c r="AE75" s="73">
        <v>0</v>
      </c>
      <c r="AF75" s="56">
        <v>0</v>
      </c>
      <c r="AG75" s="73">
        <f t="shared" si="27"/>
        <v>0</v>
      </c>
      <c r="AH75" s="73">
        <v>0</v>
      </c>
      <c r="AI75" s="56">
        <v>0</v>
      </c>
      <c r="AJ75" s="73">
        <f t="shared" si="28"/>
        <v>0</v>
      </c>
      <c r="AK75" s="73">
        <v>0</v>
      </c>
      <c r="AL75" s="56">
        <v>0</v>
      </c>
      <c r="AM75" s="73">
        <f t="shared" si="29"/>
        <v>0</v>
      </c>
      <c r="AN75" s="73">
        <v>0</v>
      </c>
      <c r="AO75" s="56">
        <v>0</v>
      </c>
    </row>
    <row r="76" spans="1:41" ht="19.5" customHeight="1">
      <c r="A76" s="55" t="s">
        <v>242</v>
      </c>
      <c r="B76" s="55" t="s">
        <v>87</v>
      </c>
      <c r="C76" s="55" t="s">
        <v>140</v>
      </c>
      <c r="D76" s="55" t="s">
        <v>245</v>
      </c>
      <c r="E76" s="73">
        <f t="shared" si="15"/>
        <v>34.85</v>
      </c>
      <c r="F76" s="73">
        <f t="shared" si="16"/>
        <v>34.85</v>
      </c>
      <c r="G76" s="73">
        <f t="shared" si="17"/>
        <v>34.85</v>
      </c>
      <c r="H76" s="73">
        <v>34.85</v>
      </c>
      <c r="I76" s="56">
        <v>0</v>
      </c>
      <c r="J76" s="73">
        <f t="shared" si="18"/>
        <v>0</v>
      </c>
      <c r="K76" s="73">
        <v>0</v>
      </c>
      <c r="L76" s="56">
        <v>0</v>
      </c>
      <c r="M76" s="73">
        <f t="shared" si="19"/>
        <v>0</v>
      </c>
      <c r="N76" s="73">
        <v>0</v>
      </c>
      <c r="O76" s="56">
        <v>0</v>
      </c>
      <c r="P76" s="57">
        <f t="shared" si="20"/>
        <v>0</v>
      </c>
      <c r="Q76" s="73">
        <f t="shared" si="21"/>
        <v>0</v>
      </c>
      <c r="R76" s="73">
        <v>0</v>
      </c>
      <c r="S76" s="56">
        <v>0</v>
      </c>
      <c r="T76" s="73">
        <f t="shared" si="22"/>
        <v>0</v>
      </c>
      <c r="U76" s="73">
        <v>0</v>
      </c>
      <c r="V76" s="73">
        <v>0</v>
      </c>
      <c r="W76" s="73">
        <f t="shared" si="23"/>
        <v>0</v>
      </c>
      <c r="X76" s="73">
        <v>0</v>
      </c>
      <c r="Y76" s="56">
        <v>0</v>
      </c>
      <c r="Z76" s="57">
        <f t="shared" si="24"/>
        <v>0</v>
      </c>
      <c r="AA76" s="73">
        <f t="shared" si="25"/>
        <v>0</v>
      </c>
      <c r="AB76" s="73">
        <v>0</v>
      </c>
      <c r="AC76" s="56">
        <v>0</v>
      </c>
      <c r="AD76" s="73">
        <f t="shared" si="26"/>
        <v>0</v>
      </c>
      <c r="AE76" s="73">
        <v>0</v>
      </c>
      <c r="AF76" s="56">
        <v>0</v>
      </c>
      <c r="AG76" s="73">
        <f t="shared" si="27"/>
        <v>0</v>
      </c>
      <c r="AH76" s="73">
        <v>0</v>
      </c>
      <c r="AI76" s="56">
        <v>0</v>
      </c>
      <c r="AJ76" s="73">
        <f t="shared" si="28"/>
        <v>0</v>
      </c>
      <c r="AK76" s="73">
        <v>0</v>
      </c>
      <c r="AL76" s="56">
        <v>0</v>
      </c>
      <c r="AM76" s="73">
        <f t="shared" si="29"/>
        <v>0</v>
      </c>
      <c r="AN76" s="73">
        <v>0</v>
      </c>
      <c r="AO76" s="56">
        <v>0</v>
      </c>
    </row>
    <row r="77" spans="1:41" ht="19.5" customHeight="1">
      <c r="A77" s="55" t="s">
        <v>36</v>
      </c>
      <c r="B77" s="55" t="s">
        <v>36</v>
      </c>
      <c r="C77" s="55" t="s">
        <v>36</v>
      </c>
      <c r="D77" s="55" t="s">
        <v>146</v>
      </c>
      <c r="E77" s="73">
        <f t="shared" si="15"/>
        <v>2645.77</v>
      </c>
      <c r="F77" s="73">
        <f t="shared" si="16"/>
        <v>1883.27</v>
      </c>
      <c r="G77" s="73">
        <f t="shared" si="17"/>
        <v>1883.27</v>
      </c>
      <c r="H77" s="73">
        <v>88.27</v>
      </c>
      <c r="I77" s="56">
        <v>1795</v>
      </c>
      <c r="J77" s="73">
        <f t="shared" si="18"/>
        <v>0</v>
      </c>
      <c r="K77" s="73">
        <v>0</v>
      </c>
      <c r="L77" s="56">
        <v>0</v>
      </c>
      <c r="M77" s="73">
        <f t="shared" si="19"/>
        <v>0</v>
      </c>
      <c r="N77" s="73">
        <v>0</v>
      </c>
      <c r="O77" s="56">
        <v>0</v>
      </c>
      <c r="P77" s="57">
        <f t="shared" si="20"/>
        <v>0</v>
      </c>
      <c r="Q77" s="73">
        <f t="shared" si="21"/>
        <v>0</v>
      </c>
      <c r="R77" s="73">
        <v>0</v>
      </c>
      <c r="S77" s="56">
        <v>0</v>
      </c>
      <c r="T77" s="73">
        <f t="shared" si="22"/>
        <v>0</v>
      </c>
      <c r="U77" s="73">
        <v>0</v>
      </c>
      <c r="V77" s="73">
        <v>0</v>
      </c>
      <c r="W77" s="73">
        <f t="shared" si="23"/>
        <v>0</v>
      </c>
      <c r="X77" s="73">
        <v>0</v>
      </c>
      <c r="Y77" s="56">
        <v>0</v>
      </c>
      <c r="Z77" s="57">
        <f t="shared" si="24"/>
        <v>762.5</v>
      </c>
      <c r="AA77" s="73">
        <f t="shared" si="25"/>
        <v>762.5</v>
      </c>
      <c r="AB77" s="73">
        <v>0</v>
      </c>
      <c r="AC77" s="56">
        <v>762.5</v>
      </c>
      <c r="AD77" s="73">
        <f t="shared" si="26"/>
        <v>0</v>
      </c>
      <c r="AE77" s="73">
        <v>0</v>
      </c>
      <c r="AF77" s="56">
        <v>0</v>
      </c>
      <c r="AG77" s="73">
        <f t="shared" si="27"/>
        <v>0</v>
      </c>
      <c r="AH77" s="73">
        <v>0</v>
      </c>
      <c r="AI77" s="56">
        <v>0</v>
      </c>
      <c r="AJ77" s="73">
        <f t="shared" si="28"/>
        <v>0</v>
      </c>
      <c r="AK77" s="73">
        <v>0</v>
      </c>
      <c r="AL77" s="56">
        <v>0</v>
      </c>
      <c r="AM77" s="73">
        <f t="shared" si="29"/>
        <v>0</v>
      </c>
      <c r="AN77" s="73">
        <v>0</v>
      </c>
      <c r="AO77" s="56">
        <v>0</v>
      </c>
    </row>
    <row r="78" spans="1:41" ht="19.5" customHeight="1">
      <c r="A78" s="55" t="s">
        <v>36</v>
      </c>
      <c r="B78" s="55" t="s">
        <v>36</v>
      </c>
      <c r="C78" s="55" t="s">
        <v>36</v>
      </c>
      <c r="D78" s="55" t="s">
        <v>234</v>
      </c>
      <c r="E78" s="73">
        <f t="shared" si="15"/>
        <v>1718.17</v>
      </c>
      <c r="F78" s="73">
        <f t="shared" si="16"/>
        <v>1003.27</v>
      </c>
      <c r="G78" s="73">
        <f t="shared" si="17"/>
        <v>1003.27</v>
      </c>
      <c r="H78" s="73">
        <v>88.27</v>
      </c>
      <c r="I78" s="56">
        <v>915</v>
      </c>
      <c r="J78" s="73">
        <f t="shared" si="18"/>
        <v>0</v>
      </c>
      <c r="K78" s="73">
        <v>0</v>
      </c>
      <c r="L78" s="56">
        <v>0</v>
      </c>
      <c r="M78" s="73">
        <f t="shared" si="19"/>
        <v>0</v>
      </c>
      <c r="N78" s="73">
        <v>0</v>
      </c>
      <c r="O78" s="56">
        <v>0</v>
      </c>
      <c r="P78" s="57">
        <f t="shared" si="20"/>
        <v>0</v>
      </c>
      <c r="Q78" s="73">
        <f t="shared" si="21"/>
        <v>0</v>
      </c>
      <c r="R78" s="73">
        <v>0</v>
      </c>
      <c r="S78" s="56">
        <v>0</v>
      </c>
      <c r="T78" s="73">
        <f t="shared" si="22"/>
        <v>0</v>
      </c>
      <c r="U78" s="73">
        <v>0</v>
      </c>
      <c r="V78" s="73">
        <v>0</v>
      </c>
      <c r="W78" s="73">
        <f t="shared" si="23"/>
        <v>0</v>
      </c>
      <c r="X78" s="73">
        <v>0</v>
      </c>
      <c r="Y78" s="56">
        <v>0</v>
      </c>
      <c r="Z78" s="57">
        <f t="shared" si="24"/>
        <v>714.9</v>
      </c>
      <c r="AA78" s="73">
        <f t="shared" si="25"/>
        <v>714.9</v>
      </c>
      <c r="AB78" s="73">
        <v>0</v>
      </c>
      <c r="AC78" s="56">
        <v>714.9</v>
      </c>
      <c r="AD78" s="73">
        <f t="shared" si="26"/>
        <v>0</v>
      </c>
      <c r="AE78" s="73">
        <v>0</v>
      </c>
      <c r="AF78" s="56">
        <v>0</v>
      </c>
      <c r="AG78" s="73">
        <f t="shared" si="27"/>
        <v>0</v>
      </c>
      <c r="AH78" s="73">
        <v>0</v>
      </c>
      <c r="AI78" s="56">
        <v>0</v>
      </c>
      <c r="AJ78" s="73">
        <f t="shared" si="28"/>
        <v>0</v>
      </c>
      <c r="AK78" s="73">
        <v>0</v>
      </c>
      <c r="AL78" s="56">
        <v>0</v>
      </c>
      <c r="AM78" s="73">
        <f t="shared" si="29"/>
        <v>0</v>
      </c>
      <c r="AN78" s="73">
        <v>0</v>
      </c>
      <c r="AO78" s="56">
        <v>0</v>
      </c>
    </row>
    <row r="79" spans="1:41" ht="19.5" customHeight="1">
      <c r="A79" s="55" t="s">
        <v>235</v>
      </c>
      <c r="B79" s="55" t="s">
        <v>90</v>
      </c>
      <c r="C79" s="55" t="s">
        <v>147</v>
      </c>
      <c r="D79" s="55" t="s">
        <v>236</v>
      </c>
      <c r="E79" s="73">
        <f t="shared" si="15"/>
        <v>88.27</v>
      </c>
      <c r="F79" s="73">
        <f t="shared" si="16"/>
        <v>88.27</v>
      </c>
      <c r="G79" s="73">
        <f t="shared" si="17"/>
        <v>88.27</v>
      </c>
      <c r="H79" s="73">
        <v>88.27</v>
      </c>
      <c r="I79" s="56">
        <v>0</v>
      </c>
      <c r="J79" s="73">
        <f t="shared" si="18"/>
        <v>0</v>
      </c>
      <c r="K79" s="73">
        <v>0</v>
      </c>
      <c r="L79" s="56">
        <v>0</v>
      </c>
      <c r="M79" s="73">
        <f t="shared" si="19"/>
        <v>0</v>
      </c>
      <c r="N79" s="73">
        <v>0</v>
      </c>
      <c r="O79" s="56">
        <v>0</v>
      </c>
      <c r="P79" s="57">
        <f t="shared" si="20"/>
        <v>0</v>
      </c>
      <c r="Q79" s="73">
        <f t="shared" si="21"/>
        <v>0</v>
      </c>
      <c r="R79" s="73">
        <v>0</v>
      </c>
      <c r="S79" s="56">
        <v>0</v>
      </c>
      <c r="T79" s="73">
        <f t="shared" si="22"/>
        <v>0</v>
      </c>
      <c r="U79" s="73">
        <v>0</v>
      </c>
      <c r="V79" s="73">
        <v>0</v>
      </c>
      <c r="W79" s="73">
        <f t="shared" si="23"/>
        <v>0</v>
      </c>
      <c r="X79" s="73">
        <v>0</v>
      </c>
      <c r="Y79" s="56">
        <v>0</v>
      </c>
      <c r="Z79" s="57">
        <f t="shared" si="24"/>
        <v>0</v>
      </c>
      <c r="AA79" s="73">
        <f t="shared" si="25"/>
        <v>0</v>
      </c>
      <c r="AB79" s="73">
        <v>0</v>
      </c>
      <c r="AC79" s="56">
        <v>0</v>
      </c>
      <c r="AD79" s="73">
        <f t="shared" si="26"/>
        <v>0</v>
      </c>
      <c r="AE79" s="73">
        <v>0</v>
      </c>
      <c r="AF79" s="56">
        <v>0</v>
      </c>
      <c r="AG79" s="73">
        <f t="shared" si="27"/>
        <v>0</v>
      </c>
      <c r="AH79" s="73">
        <v>0</v>
      </c>
      <c r="AI79" s="56">
        <v>0</v>
      </c>
      <c r="AJ79" s="73">
        <f t="shared" si="28"/>
        <v>0</v>
      </c>
      <c r="AK79" s="73">
        <v>0</v>
      </c>
      <c r="AL79" s="56">
        <v>0</v>
      </c>
      <c r="AM79" s="73">
        <f t="shared" si="29"/>
        <v>0</v>
      </c>
      <c r="AN79" s="73">
        <v>0</v>
      </c>
      <c r="AO79" s="56">
        <v>0</v>
      </c>
    </row>
    <row r="80" spans="1:41" ht="19.5" customHeight="1">
      <c r="A80" s="55" t="s">
        <v>235</v>
      </c>
      <c r="B80" s="55" t="s">
        <v>92</v>
      </c>
      <c r="C80" s="55" t="s">
        <v>147</v>
      </c>
      <c r="D80" s="55" t="s">
        <v>237</v>
      </c>
      <c r="E80" s="73">
        <f t="shared" si="15"/>
        <v>1629.9</v>
      </c>
      <c r="F80" s="73">
        <f t="shared" si="16"/>
        <v>915</v>
      </c>
      <c r="G80" s="73">
        <f t="shared" si="17"/>
        <v>915</v>
      </c>
      <c r="H80" s="73">
        <v>0</v>
      </c>
      <c r="I80" s="56">
        <v>915</v>
      </c>
      <c r="J80" s="73">
        <f t="shared" si="18"/>
        <v>0</v>
      </c>
      <c r="K80" s="73">
        <v>0</v>
      </c>
      <c r="L80" s="56">
        <v>0</v>
      </c>
      <c r="M80" s="73">
        <f t="shared" si="19"/>
        <v>0</v>
      </c>
      <c r="N80" s="73">
        <v>0</v>
      </c>
      <c r="O80" s="56">
        <v>0</v>
      </c>
      <c r="P80" s="57">
        <f t="shared" si="20"/>
        <v>0</v>
      </c>
      <c r="Q80" s="73">
        <f t="shared" si="21"/>
        <v>0</v>
      </c>
      <c r="R80" s="73">
        <v>0</v>
      </c>
      <c r="S80" s="56">
        <v>0</v>
      </c>
      <c r="T80" s="73">
        <f t="shared" si="22"/>
        <v>0</v>
      </c>
      <c r="U80" s="73">
        <v>0</v>
      </c>
      <c r="V80" s="73">
        <v>0</v>
      </c>
      <c r="W80" s="73">
        <f t="shared" si="23"/>
        <v>0</v>
      </c>
      <c r="X80" s="73">
        <v>0</v>
      </c>
      <c r="Y80" s="56">
        <v>0</v>
      </c>
      <c r="Z80" s="57">
        <f t="shared" si="24"/>
        <v>714.9</v>
      </c>
      <c r="AA80" s="73">
        <f t="shared" si="25"/>
        <v>714.9</v>
      </c>
      <c r="AB80" s="73">
        <v>0</v>
      </c>
      <c r="AC80" s="56">
        <v>714.9</v>
      </c>
      <c r="AD80" s="73">
        <f t="shared" si="26"/>
        <v>0</v>
      </c>
      <c r="AE80" s="73">
        <v>0</v>
      </c>
      <c r="AF80" s="56">
        <v>0</v>
      </c>
      <c r="AG80" s="73">
        <f t="shared" si="27"/>
        <v>0</v>
      </c>
      <c r="AH80" s="73">
        <v>0</v>
      </c>
      <c r="AI80" s="56">
        <v>0</v>
      </c>
      <c r="AJ80" s="73">
        <f t="shared" si="28"/>
        <v>0</v>
      </c>
      <c r="AK80" s="73">
        <v>0</v>
      </c>
      <c r="AL80" s="56">
        <v>0</v>
      </c>
      <c r="AM80" s="73">
        <f t="shared" si="29"/>
        <v>0</v>
      </c>
      <c r="AN80" s="73">
        <v>0</v>
      </c>
      <c r="AO80" s="56">
        <v>0</v>
      </c>
    </row>
    <row r="81" spans="1:41" ht="19.5" customHeight="1">
      <c r="A81" s="55" t="s">
        <v>36</v>
      </c>
      <c r="B81" s="55" t="s">
        <v>36</v>
      </c>
      <c r="C81" s="55" t="s">
        <v>36</v>
      </c>
      <c r="D81" s="55" t="s">
        <v>238</v>
      </c>
      <c r="E81" s="73">
        <f t="shared" si="15"/>
        <v>812.4</v>
      </c>
      <c r="F81" s="73">
        <f t="shared" si="16"/>
        <v>764.8</v>
      </c>
      <c r="G81" s="73">
        <f t="shared" si="17"/>
        <v>764.8</v>
      </c>
      <c r="H81" s="73">
        <v>0</v>
      </c>
      <c r="I81" s="56">
        <v>764.8</v>
      </c>
      <c r="J81" s="73">
        <f t="shared" si="18"/>
        <v>0</v>
      </c>
      <c r="K81" s="73">
        <v>0</v>
      </c>
      <c r="L81" s="56">
        <v>0</v>
      </c>
      <c r="M81" s="73">
        <f t="shared" si="19"/>
        <v>0</v>
      </c>
      <c r="N81" s="73">
        <v>0</v>
      </c>
      <c r="O81" s="56">
        <v>0</v>
      </c>
      <c r="P81" s="57">
        <f t="shared" si="20"/>
        <v>0</v>
      </c>
      <c r="Q81" s="73">
        <f t="shared" si="21"/>
        <v>0</v>
      </c>
      <c r="R81" s="73">
        <v>0</v>
      </c>
      <c r="S81" s="56">
        <v>0</v>
      </c>
      <c r="T81" s="73">
        <f t="shared" si="22"/>
        <v>0</v>
      </c>
      <c r="U81" s="73">
        <v>0</v>
      </c>
      <c r="V81" s="73">
        <v>0</v>
      </c>
      <c r="W81" s="73">
        <f t="shared" si="23"/>
        <v>0</v>
      </c>
      <c r="X81" s="73">
        <v>0</v>
      </c>
      <c r="Y81" s="56">
        <v>0</v>
      </c>
      <c r="Z81" s="57">
        <f t="shared" si="24"/>
        <v>47.6</v>
      </c>
      <c r="AA81" s="73">
        <f t="shared" si="25"/>
        <v>47.6</v>
      </c>
      <c r="AB81" s="73">
        <v>0</v>
      </c>
      <c r="AC81" s="56">
        <v>47.6</v>
      </c>
      <c r="AD81" s="73">
        <f t="shared" si="26"/>
        <v>0</v>
      </c>
      <c r="AE81" s="73">
        <v>0</v>
      </c>
      <c r="AF81" s="56">
        <v>0</v>
      </c>
      <c r="AG81" s="73">
        <f t="shared" si="27"/>
        <v>0</v>
      </c>
      <c r="AH81" s="73">
        <v>0</v>
      </c>
      <c r="AI81" s="56">
        <v>0</v>
      </c>
      <c r="AJ81" s="73">
        <f t="shared" si="28"/>
        <v>0</v>
      </c>
      <c r="AK81" s="73">
        <v>0</v>
      </c>
      <c r="AL81" s="56">
        <v>0</v>
      </c>
      <c r="AM81" s="73">
        <f t="shared" si="29"/>
        <v>0</v>
      </c>
      <c r="AN81" s="73">
        <v>0</v>
      </c>
      <c r="AO81" s="56">
        <v>0</v>
      </c>
    </row>
    <row r="82" spans="1:41" ht="19.5" customHeight="1">
      <c r="A82" s="55" t="s">
        <v>239</v>
      </c>
      <c r="B82" s="55" t="s">
        <v>90</v>
      </c>
      <c r="C82" s="55" t="s">
        <v>147</v>
      </c>
      <c r="D82" s="55" t="s">
        <v>240</v>
      </c>
      <c r="E82" s="73">
        <f t="shared" si="15"/>
        <v>812.4</v>
      </c>
      <c r="F82" s="73">
        <f t="shared" si="16"/>
        <v>764.8</v>
      </c>
      <c r="G82" s="73">
        <f t="shared" si="17"/>
        <v>764.8</v>
      </c>
      <c r="H82" s="73">
        <v>0</v>
      </c>
      <c r="I82" s="56">
        <v>764.8</v>
      </c>
      <c r="J82" s="73">
        <f t="shared" si="18"/>
        <v>0</v>
      </c>
      <c r="K82" s="73">
        <v>0</v>
      </c>
      <c r="L82" s="56">
        <v>0</v>
      </c>
      <c r="M82" s="73">
        <f t="shared" si="19"/>
        <v>0</v>
      </c>
      <c r="N82" s="73">
        <v>0</v>
      </c>
      <c r="O82" s="56">
        <v>0</v>
      </c>
      <c r="P82" s="57">
        <f t="shared" si="20"/>
        <v>0</v>
      </c>
      <c r="Q82" s="73">
        <f t="shared" si="21"/>
        <v>0</v>
      </c>
      <c r="R82" s="73">
        <v>0</v>
      </c>
      <c r="S82" s="56">
        <v>0</v>
      </c>
      <c r="T82" s="73">
        <f t="shared" si="22"/>
        <v>0</v>
      </c>
      <c r="U82" s="73">
        <v>0</v>
      </c>
      <c r="V82" s="73">
        <v>0</v>
      </c>
      <c r="W82" s="73">
        <f t="shared" si="23"/>
        <v>0</v>
      </c>
      <c r="X82" s="73">
        <v>0</v>
      </c>
      <c r="Y82" s="56">
        <v>0</v>
      </c>
      <c r="Z82" s="57">
        <f t="shared" si="24"/>
        <v>47.6</v>
      </c>
      <c r="AA82" s="73">
        <f t="shared" si="25"/>
        <v>47.6</v>
      </c>
      <c r="AB82" s="73">
        <v>0</v>
      </c>
      <c r="AC82" s="56">
        <v>47.6</v>
      </c>
      <c r="AD82" s="73">
        <f t="shared" si="26"/>
        <v>0</v>
      </c>
      <c r="AE82" s="73">
        <v>0</v>
      </c>
      <c r="AF82" s="56">
        <v>0</v>
      </c>
      <c r="AG82" s="73">
        <f t="shared" si="27"/>
        <v>0</v>
      </c>
      <c r="AH82" s="73">
        <v>0</v>
      </c>
      <c r="AI82" s="56">
        <v>0</v>
      </c>
      <c r="AJ82" s="73">
        <f t="shared" si="28"/>
        <v>0</v>
      </c>
      <c r="AK82" s="73">
        <v>0</v>
      </c>
      <c r="AL82" s="56">
        <v>0</v>
      </c>
      <c r="AM82" s="73">
        <f t="shared" si="29"/>
        <v>0</v>
      </c>
      <c r="AN82" s="73">
        <v>0</v>
      </c>
      <c r="AO82" s="56">
        <v>0</v>
      </c>
    </row>
    <row r="83" spans="1:41" ht="19.5" customHeight="1">
      <c r="A83" s="55" t="s">
        <v>36</v>
      </c>
      <c r="B83" s="55" t="s">
        <v>36</v>
      </c>
      <c r="C83" s="55" t="s">
        <v>36</v>
      </c>
      <c r="D83" s="55" t="s">
        <v>247</v>
      </c>
      <c r="E83" s="73">
        <f t="shared" si="15"/>
        <v>115.2</v>
      </c>
      <c r="F83" s="73">
        <f t="shared" si="16"/>
        <v>115.2</v>
      </c>
      <c r="G83" s="73">
        <f t="shared" si="17"/>
        <v>115.2</v>
      </c>
      <c r="H83" s="73">
        <v>0</v>
      </c>
      <c r="I83" s="56">
        <v>115.2</v>
      </c>
      <c r="J83" s="73">
        <f t="shared" si="18"/>
        <v>0</v>
      </c>
      <c r="K83" s="73">
        <v>0</v>
      </c>
      <c r="L83" s="56">
        <v>0</v>
      </c>
      <c r="M83" s="73">
        <f t="shared" si="19"/>
        <v>0</v>
      </c>
      <c r="N83" s="73">
        <v>0</v>
      </c>
      <c r="O83" s="56">
        <v>0</v>
      </c>
      <c r="P83" s="57">
        <f t="shared" si="20"/>
        <v>0</v>
      </c>
      <c r="Q83" s="73">
        <f t="shared" si="21"/>
        <v>0</v>
      </c>
      <c r="R83" s="73">
        <v>0</v>
      </c>
      <c r="S83" s="56">
        <v>0</v>
      </c>
      <c r="T83" s="73">
        <f t="shared" si="22"/>
        <v>0</v>
      </c>
      <c r="U83" s="73">
        <v>0</v>
      </c>
      <c r="V83" s="73">
        <v>0</v>
      </c>
      <c r="W83" s="73">
        <f t="shared" si="23"/>
        <v>0</v>
      </c>
      <c r="X83" s="73">
        <v>0</v>
      </c>
      <c r="Y83" s="56">
        <v>0</v>
      </c>
      <c r="Z83" s="57">
        <f t="shared" si="24"/>
        <v>0</v>
      </c>
      <c r="AA83" s="73">
        <f t="shared" si="25"/>
        <v>0</v>
      </c>
      <c r="AB83" s="73">
        <v>0</v>
      </c>
      <c r="AC83" s="56">
        <v>0</v>
      </c>
      <c r="AD83" s="73">
        <f t="shared" si="26"/>
        <v>0</v>
      </c>
      <c r="AE83" s="73">
        <v>0</v>
      </c>
      <c r="AF83" s="56">
        <v>0</v>
      </c>
      <c r="AG83" s="73">
        <f t="shared" si="27"/>
        <v>0</v>
      </c>
      <c r="AH83" s="73">
        <v>0</v>
      </c>
      <c r="AI83" s="56">
        <v>0</v>
      </c>
      <c r="AJ83" s="73">
        <f t="shared" si="28"/>
        <v>0</v>
      </c>
      <c r="AK83" s="73">
        <v>0</v>
      </c>
      <c r="AL83" s="56">
        <v>0</v>
      </c>
      <c r="AM83" s="73">
        <f t="shared" si="29"/>
        <v>0</v>
      </c>
      <c r="AN83" s="73">
        <v>0</v>
      </c>
      <c r="AO83" s="56">
        <v>0</v>
      </c>
    </row>
    <row r="84" spans="1:41" ht="19.5" customHeight="1">
      <c r="A84" s="55" t="s">
        <v>248</v>
      </c>
      <c r="B84" s="55" t="s">
        <v>90</v>
      </c>
      <c r="C84" s="55" t="s">
        <v>147</v>
      </c>
      <c r="D84" s="55" t="s">
        <v>249</v>
      </c>
      <c r="E84" s="73">
        <f t="shared" si="15"/>
        <v>115.2</v>
      </c>
      <c r="F84" s="73">
        <f t="shared" si="16"/>
        <v>115.2</v>
      </c>
      <c r="G84" s="73">
        <f t="shared" si="17"/>
        <v>115.2</v>
      </c>
      <c r="H84" s="73">
        <v>0</v>
      </c>
      <c r="I84" s="56">
        <v>115.2</v>
      </c>
      <c r="J84" s="73">
        <f t="shared" si="18"/>
        <v>0</v>
      </c>
      <c r="K84" s="73">
        <v>0</v>
      </c>
      <c r="L84" s="56">
        <v>0</v>
      </c>
      <c r="M84" s="73">
        <f t="shared" si="19"/>
        <v>0</v>
      </c>
      <c r="N84" s="73">
        <v>0</v>
      </c>
      <c r="O84" s="56">
        <v>0</v>
      </c>
      <c r="P84" s="57">
        <f t="shared" si="20"/>
        <v>0</v>
      </c>
      <c r="Q84" s="73">
        <f t="shared" si="21"/>
        <v>0</v>
      </c>
      <c r="R84" s="73">
        <v>0</v>
      </c>
      <c r="S84" s="56">
        <v>0</v>
      </c>
      <c r="T84" s="73">
        <f t="shared" si="22"/>
        <v>0</v>
      </c>
      <c r="U84" s="73">
        <v>0</v>
      </c>
      <c r="V84" s="73">
        <v>0</v>
      </c>
      <c r="W84" s="73">
        <f t="shared" si="23"/>
        <v>0</v>
      </c>
      <c r="X84" s="73">
        <v>0</v>
      </c>
      <c r="Y84" s="56">
        <v>0</v>
      </c>
      <c r="Z84" s="57">
        <f t="shared" si="24"/>
        <v>0</v>
      </c>
      <c r="AA84" s="73">
        <f t="shared" si="25"/>
        <v>0</v>
      </c>
      <c r="AB84" s="73">
        <v>0</v>
      </c>
      <c r="AC84" s="56">
        <v>0</v>
      </c>
      <c r="AD84" s="73">
        <f t="shared" si="26"/>
        <v>0</v>
      </c>
      <c r="AE84" s="73">
        <v>0</v>
      </c>
      <c r="AF84" s="56">
        <v>0</v>
      </c>
      <c r="AG84" s="73">
        <f t="shared" si="27"/>
        <v>0</v>
      </c>
      <c r="AH84" s="73">
        <v>0</v>
      </c>
      <c r="AI84" s="56">
        <v>0</v>
      </c>
      <c r="AJ84" s="73">
        <f t="shared" si="28"/>
        <v>0</v>
      </c>
      <c r="AK84" s="73">
        <v>0</v>
      </c>
      <c r="AL84" s="56">
        <v>0</v>
      </c>
      <c r="AM84" s="73">
        <f t="shared" si="29"/>
        <v>0</v>
      </c>
      <c r="AN84" s="73">
        <v>0</v>
      </c>
      <c r="AO84" s="56">
        <v>0</v>
      </c>
    </row>
    <row r="85" spans="1:41" ht="19.5" customHeight="1">
      <c r="A85" s="55" t="s">
        <v>36</v>
      </c>
      <c r="B85" s="55" t="s">
        <v>36</v>
      </c>
      <c r="C85" s="55" t="s">
        <v>36</v>
      </c>
      <c r="D85" s="55" t="s">
        <v>149</v>
      </c>
      <c r="E85" s="73">
        <f t="shared" si="15"/>
        <v>2024.25</v>
      </c>
      <c r="F85" s="73">
        <f t="shared" si="16"/>
        <v>1957.38</v>
      </c>
      <c r="G85" s="73">
        <f t="shared" si="17"/>
        <v>1957.38</v>
      </c>
      <c r="H85" s="73">
        <v>532.38</v>
      </c>
      <c r="I85" s="56">
        <v>1425</v>
      </c>
      <c r="J85" s="73">
        <f t="shared" si="18"/>
        <v>0</v>
      </c>
      <c r="K85" s="73">
        <v>0</v>
      </c>
      <c r="L85" s="56">
        <v>0</v>
      </c>
      <c r="M85" s="73">
        <f t="shared" si="19"/>
        <v>0</v>
      </c>
      <c r="N85" s="73">
        <v>0</v>
      </c>
      <c r="O85" s="56">
        <v>0</v>
      </c>
      <c r="P85" s="57">
        <f t="shared" si="20"/>
        <v>0</v>
      </c>
      <c r="Q85" s="73">
        <f t="shared" si="21"/>
        <v>0</v>
      </c>
      <c r="R85" s="73">
        <v>0</v>
      </c>
      <c r="S85" s="56">
        <v>0</v>
      </c>
      <c r="T85" s="73">
        <f t="shared" si="22"/>
        <v>0</v>
      </c>
      <c r="U85" s="73">
        <v>0</v>
      </c>
      <c r="V85" s="73">
        <v>0</v>
      </c>
      <c r="W85" s="73">
        <f t="shared" si="23"/>
        <v>0</v>
      </c>
      <c r="X85" s="73">
        <v>0</v>
      </c>
      <c r="Y85" s="56">
        <v>0</v>
      </c>
      <c r="Z85" s="57">
        <f t="shared" si="24"/>
        <v>66.87</v>
      </c>
      <c r="AA85" s="73">
        <f t="shared" si="25"/>
        <v>66.87</v>
      </c>
      <c r="AB85" s="73">
        <v>0</v>
      </c>
      <c r="AC85" s="56">
        <v>66.87</v>
      </c>
      <c r="AD85" s="73">
        <f t="shared" si="26"/>
        <v>0</v>
      </c>
      <c r="AE85" s="73">
        <v>0</v>
      </c>
      <c r="AF85" s="56">
        <v>0</v>
      </c>
      <c r="AG85" s="73">
        <f t="shared" si="27"/>
        <v>0</v>
      </c>
      <c r="AH85" s="73">
        <v>0</v>
      </c>
      <c r="AI85" s="56">
        <v>0</v>
      </c>
      <c r="AJ85" s="73">
        <f t="shared" si="28"/>
        <v>0</v>
      </c>
      <c r="AK85" s="73">
        <v>0</v>
      </c>
      <c r="AL85" s="56">
        <v>0</v>
      </c>
      <c r="AM85" s="73">
        <f t="shared" si="29"/>
        <v>0</v>
      </c>
      <c r="AN85" s="73">
        <v>0</v>
      </c>
      <c r="AO85" s="56">
        <v>0</v>
      </c>
    </row>
    <row r="86" spans="1:41" ht="19.5" customHeight="1">
      <c r="A86" s="55" t="s">
        <v>36</v>
      </c>
      <c r="B86" s="55" t="s">
        <v>36</v>
      </c>
      <c r="C86" s="55" t="s">
        <v>36</v>
      </c>
      <c r="D86" s="55" t="s">
        <v>234</v>
      </c>
      <c r="E86" s="73">
        <f t="shared" si="15"/>
        <v>1129.75</v>
      </c>
      <c r="F86" s="73">
        <f t="shared" si="16"/>
        <v>1062.88</v>
      </c>
      <c r="G86" s="73">
        <f t="shared" si="17"/>
        <v>1062.88</v>
      </c>
      <c r="H86" s="73">
        <v>498.88</v>
      </c>
      <c r="I86" s="56">
        <v>564</v>
      </c>
      <c r="J86" s="73">
        <f t="shared" si="18"/>
        <v>0</v>
      </c>
      <c r="K86" s="73">
        <v>0</v>
      </c>
      <c r="L86" s="56">
        <v>0</v>
      </c>
      <c r="M86" s="73">
        <f t="shared" si="19"/>
        <v>0</v>
      </c>
      <c r="N86" s="73">
        <v>0</v>
      </c>
      <c r="O86" s="56">
        <v>0</v>
      </c>
      <c r="P86" s="57">
        <f t="shared" si="20"/>
        <v>0</v>
      </c>
      <c r="Q86" s="73">
        <f t="shared" si="21"/>
        <v>0</v>
      </c>
      <c r="R86" s="73">
        <v>0</v>
      </c>
      <c r="S86" s="56">
        <v>0</v>
      </c>
      <c r="T86" s="73">
        <f t="shared" si="22"/>
        <v>0</v>
      </c>
      <c r="U86" s="73">
        <v>0</v>
      </c>
      <c r="V86" s="73">
        <v>0</v>
      </c>
      <c r="W86" s="73">
        <f t="shared" si="23"/>
        <v>0</v>
      </c>
      <c r="X86" s="73">
        <v>0</v>
      </c>
      <c r="Y86" s="56">
        <v>0</v>
      </c>
      <c r="Z86" s="57">
        <f t="shared" si="24"/>
        <v>66.87</v>
      </c>
      <c r="AA86" s="73">
        <f t="shared" si="25"/>
        <v>66.87</v>
      </c>
      <c r="AB86" s="73">
        <v>0</v>
      </c>
      <c r="AC86" s="56">
        <v>66.87</v>
      </c>
      <c r="AD86" s="73">
        <f t="shared" si="26"/>
        <v>0</v>
      </c>
      <c r="AE86" s="73">
        <v>0</v>
      </c>
      <c r="AF86" s="56">
        <v>0</v>
      </c>
      <c r="AG86" s="73">
        <f t="shared" si="27"/>
        <v>0</v>
      </c>
      <c r="AH86" s="73">
        <v>0</v>
      </c>
      <c r="AI86" s="56">
        <v>0</v>
      </c>
      <c r="AJ86" s="73">
        <f t="shared" si="28"/>
        <v>0</v>
      </c>
      <c r="AK86" s="73">
        <v>0</v>
      </c>
      <c r="AL86" s="56">
        <v>0</v>
      </c>
      <c r="AM86" s="73">
        <f t="shared" si="29"/>
        <v>0</v>
      </c>
      <c r="AN86" s="73">
        <v>0</v>
      </c>
      <c r="AO86" s="56">
        <v>0</v>
      </c>
    </row>
    <row r="87" spans="1:41" ht="19.5" customHeight="1">
      <c r="A87" s="55" t="s">
        <v>235</v>
      </c>
      <c r="B87" s="55" t="s">
        <v>90</v>
      </c>
      <c r="C87" s="55" t="s">
        <v>150</v>
      </c>
      <c r="D87" s="55" t="s">
        <v>236</v>
      </c>
      <c r="E87" s="73">
        <f t="shared" si="15"/>
        <v>489.71</v>
      </c>
      <c r="F87" s="73">
        <f t="shared" si="16"/>
        <v>489.71</v>
      </c>
      <c r="G87" s="73">
        <f t="shared" si="17"/>
        <v>489.71</v>
      </c>
      <c r="H87" s="73">
        <v>489.71</v>
      </c>
      <c r="I87" s="56">
        <v>0</v>
      </c>
      <c r="J87" s="73">
        <f t="shared" si="18"/>
        <v>0</v>
      </c>
      <c r="K87" s="73">
        <v>0</v>
      </c>
      <c r="L87" s="56">
        <v>0</v>
      </c>
      <c r="M87" s="73">
        <f t="shared" si="19"/>
        <v>0</v>
      </c>
      <c r="N87" s="73">
        <v>0</v>
      </c>
      <c r="O87" s="56">
        <v>0</v>
      </c>
      <c r="P87" s="57">
        <f t="shared" si="20"/>
        <v>0</v>
      </c>
      <c r="Q87" s="73">
        <f t="shared" si="21"/>
        <v>0</v>
      </c>
      <c r="R87" s="73">
        <v>0</v>
      </c>
      <c r="S87" s="56">
        <v>0</v>
      </c>
      <c r="T87" s="73">
        <f t="shared" si="22"/>
        <v>0</v>
      </c>
      <c r="U87" s="73">
        <v>0</v>
      </c>
      <c r="V87" s="73">
        <v>0</v>
      </c>
      <c r="W87" s="73">
        <f t="shared" si="23"/>
        <v>0</v>
      </c>
      <c r="X87" s="73">
        <v>0</v>
      </c>
      <c r="Y87" s="56">
        <v>0</v>
      </c>
      <c r="Z87" s="57">
        <f t="shared" si="24"/>
        <v>0</v>
      </c>
      <c r="AA87" s="73">
        <f t="shared" si="25"/>
        <v>0</v>
      </c>
      <c r="AB87" s="73">
        <v>0</v>
      </c>
      <c r="AC87" s="56">
        <v>0</v>
      </c>
      <c r="AD87" s="73">
        <f t="shared" si="26"/>
        <v>0</v>
      </c>
      <c r="AE87" s="73">
        <v>0</v>
      </c>
      <c r="AF87" s="56">
        <v>0</v>
      </c>
      <c r="AG87" s="73">
        <f t="shared" si="27"/>
        <v>0</v>
      </c>
      <c r="AH87" s="73">
        <v>0</v>
      </c>
      <c r="AI87" s="56">
        <v>0</v>
      </c>
      <c r="AJ87" s="73">
        <f t="shared" si="28"/>
        <v>0</v>
      </c>
      <c r="AK87" s="73">
        <v>0</v>
      </c>
      <c r="AL87" s="56">
        <v>0</v>
      </c>
      <c r="AM87" s="73">
        <f t="shared" si="29"/>
        <v>0</v>
      </c>
      <c r="AN87" s="73">
        <v>0</v>
      </c>
      <c r="AO87" s="56">
        <v>0</v>
      </c>
    </row>
    <row r="88" spans="1:41" ht="19.5" customHeight="1">
      <c r="A88" s="55" t="s">
        <v>235</v>
      </c>
      <c r="B88" s="55" t="s">
        <v>92</v>
      </c>
      <c r="C88" s="55" t="s">
        <v>150</v>
      </c>
      <c r="D88" s="55" t="s">
        <v>237</v>
      </c>
      <c r="E88" s="73">
        <f t="shared" si="15"/>
        <v>640.04</v>
      </c>
      <c r="F88" s="73">
        <f t="shared" si="16"/>
        <v>573.17</v>
      </c>
      <c r="G88" s="73">
        <f t="shared" si="17"/>
        <v>573.17</v>
      </c>
      <c r="H88" s="73">
        <v>9.17</v>
      </c>
      <c r="I88" s="56">
        <v>564</v>
      </c>
      <c r="J88" s="73">
        <f t="shared" si="18"/>
        <v>0</v>
      </c>
      <c r="K88" s="73">
        <v>0</v>
      </c>
      <c r="L88" s="56">
        <v>0</v>
      </c>
      <c r="M88" s="73">
        <f t="shared" si="19"/>
        <v>0</v>
      </c>
      <c r="N88" s="73">
        <v>0</v>
      </c>
      <c r="O88" s="56">
        <v>0</v>
      </c>
      <c r="P88" s="57">
        <f t="shared" si="20"/>
        <v>0</v>
      </c>
      <c r="Q88" s="73">
        <f t="shared" si="21"/>
        <v>0</v>
      </c>
      <c r="R88" s="73">
        <v>0</v>
      </c>
      <c r="S88" s="56">
        <v>0</v>
      </c>
      <c r="T88" s="73">
        <f t="shared" si="22"/>
        <v>0</v>
      </c>
      <c r="U88" s="73">
        <v>0</v>
      </c>
      <c r="V88" s="73">
        <v>0</v>
      </c>
      <c r="W88" s="73">
        <f t="shared" si="23"/>
        <v>0</v>
      </c>
      <c r="X88" s="73">
        <v>0</v>
      </c>
      <c r="Y88" s="56">
        <v>0</v>
      </c>
      <c r="Z88" s="57">
        <f t="shared" si="24"/>
        <v>66.87</v>
      </c>
      <c r="AA88" s="73">
        <f t="shared" si="25"/>
        <v>66.87</v>
      </c>
      <c r="AB88" s="73">
        <v>0</v>
      </c>
      <c r="AC88" s="56">
        <v>66.87</v>
      </c>
      <c r="AD88" s="73">
        <f t="shared" si="26"/>
        <v>0</v>
      </c>
      <c r="AE88" s="73">
        <v>0</v>
      </c>
      <c r="AF88" s="56">
        <v>0</v>
      </c>
      <c r="AG88" s="73">
        <f t="shared" si="27"/>
        <v>0</v>
      </c>
      <c r="AH88" s="73">
        <v>0</v>
      </c>
      <c r="AI88" s="56">
        <v>0</v>
      </c>
      <c r="AJ88" s="73">
        <f t="shared" si="28"/>
        <v>0</v>
      </c>
      <c r="AK88" s="73">
        <v>0</v>
      </c>
      <c r="AL88" s="56">
        <v>0</v>
      </c>
      <c r="AM88" s="73">
        <f t="shared" si="29"/>
        <v>0</v>
      </c>
      <c r="AN88" s="73">
        <v>0</v>
      </c>
      <c r="AO88" s="56">
        <v>0</v>
      </c>
    </row>
    <row r="89" spans="1:41" ht="19.5" customHeight="1">
      <c r="A89" s="55" t="s">
        <v>36</v>
      </c>
      <c r="B89" s="55" t="s">
        <v>36</v>
      </c>
      <c r="C89" s="55" t="s">
        <v>36</v>
      </c>
      <c r="D89" s="55" t="s">
        <v>238</v>
      </c>
      <c r="E89" s="73">
        <f t="shared" si="15"/>
        <v>861</v>
      </c>
      <c r="F89" s="73">
        <f t="shared" si="16"/>
        <v>861</v>
      </c>
      <c r="G89" s="73">
        <f t="shared" si="17"/>
        <v>861</v>
      </c>
      <c r="H89" s="73">
        <v>0</v>
      </c>
      <c r="I89" s="56">
        <v>861</v>
      </c>
      <c r="J89" s="73">
        <f t="shared" si="18"/>
        <v>0</v>
      </c>
      <c r="K89" s="73">
        <v>0</v>
      </c>
      <c r="L89" s="56">
        <v>0</v>
      </c>
      <c r="M89" s="73">
        <f t="shared" si="19"/>
        <v>0</v>
      </c>
      <c r="N89" s="73">
        <v>0</v>
      </c>
      <c r="O89" s="56">
        <v>0</v>
      </c>
      <c r="P89" s="57">
        <f t="shared" si="20"/>
        <v>0</v>
      </c>
      <c r="Q89" s="73">
        <f t="shared" si="21"/>
        <v>0</v>
      </c>
      <c r="R89" s="73">
        <v>0</v>
      </c>
      <c r="S89" s="56">
        <v>0</v>
      </c>
      <c r="T89" s="73">
        <f t="shared" si="22"/>
        <v>0</v>
      </c>
      <c r="U89" s="73">
        <v>0</v>
      </c>
      <c r="V89" s="73">
        <v>0</v>
      </c>
      <c r="W89" s="73">
        <f t="shared" si="23"/>
        <v>0</v>
      </c>
      <c r="X89" s="73">
        <v>0</v>
      </c>
      <c r="Y89" s="56">
        <v>0</v>
      </c>
      <c r="Z89" s="57">
        <f t="shared" si="24"/>
        <v>0</v>
      </c>
      <c r="AA89" s="73">
        <f t="shared" si="25"/>
        <v>0</v>
      </c>
      <c r="AB89" s="73">
        <v>0</v>
      </c>
      <c r="AC89" s="56">
        <v>0</v>
      </c>
      <c r="AD89" s="73">
        <f t="shared" si="26"/>
        <v>0</v>
      </c>
      <c r="AE89" s="73">
        <v>0</v>
      </c>
      <c r="AF89" s="56">
        <v>0</v>
      </c>
      <c r="AG89" s="73">
        <f t="shared" si="27"/>
        <v>0</v>
      </c>
      <c r="AH89" s="73">
        <v>0</v>
      </c>
      <c r="AI89" s="56">
        <v>0</v>
      </c>
      <c r="AJ89" s="73">
        <f t="shared" si="28"/>
        <v>0</v>
      </c>
      <c r="AK89" s="73">
        <v>0</v>
      </c>
      <c r="AL89" s="56">
        <v>0</v>
      </c>
      <c r="AM89" s="73">
        <f t="shared" si="29"/>
        <v>0</v>
      </c>
      <c r="AN89" s="73">
        <v>0</v>
      </c>
      <c r="AO89" s="56">
        <v>0</v>
      </c>
    </row>
    <row r="90" spans="1:41" ht="19.5" customHeight="1">
      <c r="A90" s="55" t="s">
        <v>239</v>
      </c>
      <c r="B90" s="55" t="s">
        <v>90</v>
      </c>
      <c r="C90" s="55" t="s">
        <v>150</v>
      </c>
      <c r="D90" s="55" t="s">
        <v>240</v>
      </c>
      <c r="E90" s="73">
        <f t="shared" si="15"/>
        <v>561</v>
      </c>
      <c r="F90" s="73">
        <f t="shared" si="16"/>
        <v>561</v>
      </c>
      <c r="G90" s="73">
        <f t="shared" si="17"/>
        <v>561</v>
      </c>
      <c r="H90" s="73">
        <v>0</v>
      </c>
      <c r="I90" s="56">
        <v>561</v>
      </c>
      <c r="J90" s="73">
        <f t="shared" si="18"/>
        <v>0</v>
      </c>
      <c r="K90" s="73">
        <v>0</v>
      </c>
      <c r="L90" s="56">
        <v>0</v>
      </c>
      <c r="M90" s="73">
        <f t="shared" si="19"/>
        <v>0</v>
      </c>
      <c r="N90" s="73">
        <v>0</v>
      </c>
      <c r="O90" s="56">
        <v>0</v>
      </c>
      <c r="P90" s="57">
        <f t="shared" si="20"/>
        <v>0</v>
      </c>
      <c r="Q90" s="73">
        <f t="shared" si="21"/>
        <v>0</v>
      </c>
      <c r="R90" s="73">
        <v>0</v>
      </c>
      <c r="S90" s="56">
        <v>0</v>
      </c>
      <c r="T90" s="73">
        <f t="shared" si="22"/>
        <v>0</v>
      </c>
      <c r="U90" s="73">
        <v>0</v>
      </c>
      <c r="V90" s="73">
        <v>0</v>
      </c>
      <c r="W90" s="73">
        <f t="shared" si="23"/>
        <v>0</v>
      </c>
      <c r="X90" s="73">
        <v>0</v>
      </c>
      <c r="Y90" s="56">
        <v>0</v>
      </c>
      <c r="Z90" s="57">
        <f t="shared" si="24"/>
        <v>0</v>
      </c>
      <c r="AA90" s="73">
        <f t="shared" si="25"/>
        <v>0</v>
      </c>
      <c r="AB90" s="73">
        <v>0</v>
      </c>
      <c r="AC90" s="56">
        <v>0</v>
      </c>
      <c r="AD90" s="73">
        <f t="shared" si="26"/>
        <v>0</v>
      </c>
      <c r="AE90" s="73">
        <v>0</v>
      </c>
      <c r="AF90" s="56">
        <v>0</v>
      </c>
      <c r="AG90" s="73">
        <f t="shared" si="27"/>
        <v>0</v>
      </c>
      <c r="AH90" s="73">
        <v>0</v>
      </c>
      <c r="AI90" s="56">
        <v>0</v>
      </c>
      <c r="AJ90" s="73">
        <f t="shared" si="28"/>
        <v>0</v>
      </c>
      <c r="AK90" s="73">
        <v>0</v>
      </c>
      <c r="AL90" s="56">
        <v>0</v>
      </c>
      <c r="AM90" s="73">
        <f t="shared" si="29"/>
        <v>0</v>
      </c>
      <c r="AN90" s="73">
        <v>0</v>
      </c>
      <c r="AO90" s="56">
        <v>0</v>
      </c>
    </row>
    <row r="91" spans="1:41" ht="19.5" customHeight="1">
      <c r="A91" s="55" t="s">
        <v>239</v>
      </c>
      <c r="B91" s="55" t="s">
        <v>92</v>
      </c>
      <c r="C91" s="55" t="s">
        <v>150</v>
      </c>
      <c r="D91" s="55" t="s">
        <v>250</v>
      </c>
      <c r="E91" s="73">
        <f t="shared" si="15"/>
        <v>300</v>
      </c>
      <c r="F91" s="73">
        <f t="shared" si="16"/>
        <v>300</v>
      </c>
      <c r="G91" s="73">
        <f t="shared" si="17"/>
        <v>300</v>
      </c>
      <c r="H91" s="73">
        <v>0</v>
      </c>
      <c r="I91" s="56">
        <v>300</v>
      </c>
      <c r="J91" s="73">
        <f t="shared" si="18"/>
        <v>0</v>
      </c>
      <c r="K91" s="73">
        <v>0</v>
      </c>
      <c r="L91" s="56">
        <v>0</v>
      </c>
      <c r="M91" s="73">
        <f t="shared" si="19"/>
        <v>0</v>
      </c>
      <c r="N91" s="73">
        <v>0</v>
      </c>
      <c r="O91" s="56">
        <v>0</v>
      </c>
      <c r="P91" s="57">
        <f t="shared" si="20"/>
        <v>0</v>
      </c>
      <c r="Q91" s="73">
        <f t="shared" si="21"/>
        <v>0</v>
      </c>
      <c r="R91" s="73">
        <v>0</v>
      </c>
      <c r="S91" s="56">
        <v>0</v>
      </c>
      <c r="T91" s="73">
        <f t="shared" si="22"/>
        <v>0</v>
      </c>
      <c r="U91" s="73">
        <v>0</v>
      </c>
      <c r="V91" s="73">
        <v>0</v>
      </c>
      <c r="W91" s="73">
        <f t="shared" si="23"/>
        <v>0</v>
      </c>
      <c r="X91" s="73">
        <v>0</v>
      </c>
      <c r="Y91" s="56">
        <v>0</v>
      </c>
      <c r="Z91" s="57">
        <f t="shared" si="24"/>
        <v>0</v>
      </c>
      <c r="AA91" s="73">
        <f t="shared" si="25"/>
        <v>0</v>
      </c>
      <c r="AB91" s="73">
        <v>0</v>
      </c>
      <c r="AC91" s="56">
        <v>0</v>
      </c>
      <c r="AD91" s="73">
        <f t="shared" si="26"/>
        <v>0</v>
      </c>
      <c r="AE91" s="73">
        <v>0</v>
      </c>
      <c r="AF91" s="56">
        <v>0</v>
      </c>
      <c r="AG91" s="73">
        <f t="shared" si="27"/>
        <v>0</v>
      </c>
      <c r="AH91" s="73">
        <v>0</v>
      </c>
      <c r="AI91" s="56">
        <v>0</v>
      </c>
      <c r="AJ91" s="73">
        <f t="shared" si="28"/>
        <v>0</v>
      </c>
      <c r="AK91" s="73">
        <v>0</v>
      </c>
      <c r="AL91" s="56">
        <v>0</v>
      </c>
      <c r="AM91" s="73">
        <f t="shared" si="29"/>
        <v>0</v>
      </c>
      <c r="AN91" s="73">
        <v>0</v>
      </c>
      <c r="AO91" s="56">
        <v>0</v>
      </c>
    </row>
    <row r="92" spans="1:41" ht="19.5" customHeight="1">
      <c r="A92" s="55" t="s">
        <v>36</v>
      </c>
      <c r="B92" s="55" t="s">
        <v>36</v>
      </c>
      <c r="C92" s="55" t="s">
        <v>36</v>
      </c>
      <c r="D92" s="55" t="s">
        <v>241</v>
      </c>
      <c r="E92" s="73">
        <f t="shared" si="15"/>
        <v>33.5</v>
      </c>
      <c r="F92" s="73">
        <f t="shared" si="16"/>
        <v>33.5</v>
      </c>
      <c r="G92" s="73">
        <f t="shared" si="17"/>
        <v>33.5</v>
      </c>
      <c r="H92" s="73">
        <v>33.5</v>
      </c>
      <c r="I92" s="56">
        <v>0</v>
      </c>
      <c r="J92" s="73">
        <f t="shared" si="18"/>
        <v>0</v>
      </c>
      <c r="K92" s="73">
        <v>0</v>
      </c>
      <c r="L92" s="56">
        <v>0</v>
      </c>
      <c r="M92" s="73">
        <f t="shared" si="19"/>
        <v>0</v>
      </c>
      <c r="N92" s="73">
        <v>0</v>
      </c>
      <c r="O92" s="56">
        <v>0</v>
      </c>
      <c r="P92" s="57">
        <f t="shared" si="20"/>
        <v>0</v>
      </c>
      <c r="Q92" s="73">
        <f t="shared" si="21"/>
        <v>0</v>
      </c>
      <c r="R92" s="73">
        <v>0</v>
      </c>
      <c r="S92" s="56">
        <v>0</v>
      </c>
      <c r="T92" s="73">
        <f t="shared" si="22"/>
        <v>0</v>
      </c>
      <c r="U92" s="73">
        <v>0</v>
      </c>
      <c r="V92" s="73">
        <v>0</v>
      </c>
      <c r="W92" s="73">
        <f t="shared" si="23"/>
        <v>0</v>
      </c>
      <c r="X92" s="73">
        <v>0</v>
      </c>
      <c r="Y92" s="56">
        <v>0</v>
      </c>
      <c r="Z92" s="57">
        <f t="shared" si="24"/>
        <v>0</v>
      </c>
      <c r="AA92" s="73">
        <f t="shared" si="25"/>
        <v>0</v>
      </c>
      <c r="AB92" s="73">
        <v>0</v>
      </c>
      <c r="AC92" s="56">
        <v>0</v>
      </c>
      <c r="AD92" s="73">
        <f t="shared" si="26"/>
        <v>0</v>
      </c>
      <c r="AE92" s="73">
        <v>0</v>
      </c>
      <c r="AF92" s="56">
        <v>0</v>
      </c>
      <c r="AG92" s="73">
        <f t="shared" si="27"/>
        <v>0</v>
      </c>
      <c r="AH92" s="73">
        <v>0</v>
      </c>
      <c r="AI92" s="56">
        <v>0</v>
      </c>
      <c r="AJ92" s="73">
        <f t="shared" si="28"/>
        <v>0</v>
      </c>
      <c r="AK92" s="73">
        <v>0</v>
      </c>
      <c r="AL92" s="56">
        <v>0</v>
      </c>
      <c r="AM92" s="73">
        <f t="shared" si="29"/>
        <v>0</v>
      </c>
      <c r="AN92" s="73">
        <v>0</v>
      </c>
      <c r="AO92" s="56">
        <v>0</v>
      </c>
    </row>
    <row r="93" spans="1:41" ht="19.5" customHeight="1">
      <c r="A93" s="55" t="s">
        <v>242</v>
      </c>
      <c r="B93" s="55" t="s">
        <v>87</v>
      </c>
      <c r="C93" s="55" t="s">
        <v>150</v>
      </c>
      <c r="D93" s="55" t="s">
        <v>245</v>
      </c>
      <c r="E93" s="73">
        <f t="shared" si="15"/>
        <v>33.5</v>
      </c>
      <c r="F93" s="73">
        <f t="shared" si="16"/>
        <v>33.5</v>
      </c>
      <c r="G93" s="73">
        <f t="shared" si="17"/>
        <v>33.5</v>
      </c>
      <c r="H93" s="73">
        <v>33.5</v>
      </c>
      <c r="I93" s="56">
        <v>0</v>
      </c>
      <c r="J93" s="73">
        <f t="shared" si="18"/>
        <v>0</v>
      </c>
      <c r="K93" s="73">
        <v>0</v>
      </c>
      <c r="L93" s="56">
        <v>0</v>
      </c>
      <c r="M93" s="73">
        <f t="shared" si="19"/>
        <v>0</v>
      </c>
      <c r="N93" s="73">
        <v>0</v>
      </c>
      <c r="O93" s="56">
        <v>0</v>
      </c>
      <c r="P93" s="57">
        <f t="shared" si="20"/>
        <v>0</v>
      </c>
      <c r="Q93" s="73">
        <f t="shared" si="21"/>
        <v>0</v>
      </c>
      <c r="R93" s="73">
        <v>0</v>
      </c>
      <c r="S93" s="56">
        <v>0</v>
      </c>
      <c r="T93" s="73">
        <f t="shared" si="22"/>
        <v>0</v>
      </c>
      <c r="U93" s="73">
        <v>0</v>
      </c>
      <c r="V93" s="73">
        <v>0</v>
      </c>
      <c r="W93" s="73">
        <f t="shared" si="23"/>
        <v>0</v>
      </c>
      <c r="X93" s="73">
        <v>0</v>
      </c>
      <c r="Y93" s="56">
        <v>0</v>
      </c>
      <c r="Z93" s="57">
        <f t="shared" si="24"/>
        <v>0</v>
      </c>
      <c r="AA93" s="73">
        <f t="shared" si="25"/>
        <v>0</v>
      </c>
      <c r="AB93" s="73">
        <v>0</v>
      </c>
      <c r="AC93" s="56">
        <v>0</v>
      </c>
      <c r="AD93" s="73">
        <f t="shared" si="26"/>
        <v>0</v>
      </c>
      <c r="AE93" s="73">
        <v>0</v>
      </c>
      <c r="AF93" s="56">
        <v>0</v>
      </c>
      <c r="AG93" s="73">
        <f t="shared" si="27"/>
        <v>0</v>
      </c>
      <c r="AH93" s="73">
        <v>0</v>
      </c>
      <c r="AI93" s="56">
        <v>0</v>
      </c>
      <c r="AJ93" s="73">
        <f t="shared" si="28"/>
        <v>0</v>
      </c>
      <c r="AK93" s="73">
        <v>0</v>
      </c>
      <c r="AL93" s="56">
        <v>0</v>
      </c>
      <c r="AM93" s="73">
        <f t="shared" si="29"/>
        <v>0</v>
      </c>
      <c r="AN93" s="73">
        <v>0</v>
      </c>
      <c r="AO93" s="56">
        <v>0</v>
      </c>
    </row>
    <row r="94" spans="1:41" ht="19.5" customHeight="1">
      <c r="A94" s="55" t="s">
        <v>36</v>
      </c>
      <c r="B94" s="55" t="s">
        <v>36</v>
      </c>
      <c r="C94" s="55" t="s">
        <v>36</v>
      </c>
      <c r="D94" s="55" t="s">
        <v>151</v>
      </c>
      <c r="E94" s="73">
        <f t="shared" si="15"/>
        <v>100</v>
      </c>
      <c r="F94" s="73">
        <f t="shared" si="16"/>
        <v>100</v>
      </c>
      <c r="G94" s="73">
        <f t="shared" si="17"/>
        <v>100</v>
      </c>
      <c r="H94" s="73">
        <v>0</v>
      </c>
      <c r="I94" s="56">
        <v>100</v>
      </c>
      <c r="J94" s="73">
        <f t="shared" si="18"/>
        <v>0</v>
      </c>
      <c r="K94" s="73">
        <v>0</v>
      </c>
      <c r="L94" s="56">
        <v>0</v>
      </c>
      <c r="M94" s="73">
        <f t="shared" si="19"/>
        <v>0</v>
      </c>
      <c r="N94" s="73">
        <v>0</v>
      </c>
      <c r="O94" s="56">
        <v>0</v>
      </c>
      <c r="P94" s="57">
        <f t="shared" si="20"/>
        <v>0</v>
      </c>
      <c r="Q94" s="73">
        <f t="shared" si="21"/>
        <v>0</v>
      </c>
      <c r="R94" s="73">
        <v>0</v>
      </c>
      <c r="S94" s="56">
        <v>0</v>
      </c>
      <c r="T94" s="73">
        <f t="shared" si="22"/>
        <v>0</v>
      </c>
      <c r="U94" s="73">
        <v>0</v>
      </c>
      <c r="V94" s="73">
        <v>0</v>
      </c>
      <c r="W94" s="73">
        <f t="shared" si="23"/>
        <v>0</v>
      </c>
      <c r="X94" s="73">
        <v>0</v>
      </c>
      <c r="Y94" s="56">
        <v>0</v>
      </c>
      <c r="Z94" s="57">
        <f t="shared" si="24"/>
        <v>0</v>
      </c>
      <c r="AA94" s="73">
        <f t="shared" si="25"/>
        <v>0</v>
      </c>
      <c r="AB94" s="73">
        <v>0</v>
      </c>
      <c r="AC94" s="56">
        <v>0</v>
      </c>
      <c r="AD94" s="73">
        <f t="shared" si="26"/>
        <v>0</v>
      </c>
      <c r="AE94" s="73">
        <v>0</v>
      </c>
      <c r="AF94" s="56">
        <v>0</v>
      </c>
      <c r="AG94" s="73">
        <f t="shared" si="27"/>
        <v>0</v>
      </c>
      <c r="AH94" s="73">
        <v>0</v>
      </c>
      <c r="AI94" s="56">
        <v>0</v>
      </c>
      <c r="AJ94" s="73">
        <f t="shared" si="28"/>
        <v>0</v>
      </c>
      <c r="AK94" s="73">
        <v>0</v>
      </c>
      <c r="AL94" s="56">
        <v>0</v>
      </c>
      <c r="AM94" s="73">
        <f t="shared" si="29"/>
        <v>0</v>
      </c>
      <c r="AN94" s="73">
        <v>0</v>
      </c>
      <c r="AO94" s="56">
        <v>0</v>
      </c>
    </row>
    <row r="95" spans="1:41" ht="19.5" customHeight="1">
      <c r="A95" s="55" t="s">
        <v>36</v>
      </c>
      <c r="B95" s="55" t="s">
        <v>36</v>
      </c>
      <c r="C95" s="55" t="s">
        <v>36</v>
      </c>
      <c r="D95" s="55" t="s">
        <v>234</v>
      </c>
      <c r="E95" s="73">
        <f t="shared" si="15"/>
        <v>89</v>
      </c>
      <c r="F95" s="73">
        <f t="shared" si="16"/>
        <v>89</v>
      </c>
      <c r="G95" s="73">
        <f t="shared" si="17"/>
        <v>89</v>
      </c>
      <c r="H95" s="73">
        <v>0</v>
      </c>
      <c r="I95" s="56">
        <v>89</v>
      </c>
      <c r="J95" s="73">
        <f t="shared" si="18"/>
        <v>0</v>
      </c>
      <c r="K95" s="73">
        <v>0</v>
      </c>
      <c r="L95" s="56">
        <v>0</v>
      </c>
      <c r="M95" s="73">
        <f t="shared" si="19"/>
        <v>0</v>
      </c>
      <c r="N95" s="73">
        <v>0</v>
      </c>
      <c r="O95" s="56">
        <v>0</v>
      </c>
      <c r="P95" s="57">
        <f t="shared" si="20"/>
        <v>0</v>
      </c>
      <c r="Q95" s="73">
        <f t="shared" si="21"/>
        <v>0</v>
      </c>
      <c r="R95" s="73">
        <v>0</v>
      </c>
      <c r="S95" s="56">
        <v>0</v>
      </c>
      <c r="T95" s="73">
        <f t="shared" si="22"/>
        <v>0</v>
      </c>
      <c r="U95" s="73">
        <v>0</v>
      </c>
      <c r="V95" s="73">
        <v>0</v>
      </c>
      <c r="W95" s="73">
        <f t="shared" si="23"/>
        <v>0</v>
      </c>
      <c r="X95" s="73">
        <v>0</v>
      </c>
      <c r="Y95" s="56">
        <v>0</v>
      </c>
      <c r="Z95" s="57">
        <f t="shared" si="24"/>
        <v>0</v>
      </c>
      <c r="AA95" s="73">
        <f t="shared" si="25"/>
        <v>0</v>
      </c>
      <c r="AB95" s="73">
        <v>0</v>
      </c>
      <c r="AC95" s="56">
        <v>0</v>
      </c>
      <c r="AD95" s="73">
        <f t="shared" si="26"/>
        <v>0</v>
      </c>
      <c r="AE95" s="73">
        <v>0</v>
      </c>
      <c r="AF95" s="56">
        <v>0</v>
      </c>
      <c r="AG95" s="73">
        <f t="shared" si="27"/>
        <v>0</v>
      </c>
      <c r="AH95" s="73">
        <v>0</v>
      </c>
      <c r="AI95" s="56">
        <v>0</v>
      </c>
      <c r="AJ95" s="73">
        <f t="shared" si="28"/>
        <v>0</v>
      </c>
      <c r="AK95" s="73">
        <v>0</v>
      </c>
      <c r="AL95" s="56">
        <v>0</v>
      </c>
      <c r="AM95" s="73">
        <f t="shared" si="29"/>
        <v>0</v>
      </c>
      <c r="AN95" s="73">
        <v>0</v>
      </c>
      <c r="AO95" s="56">
        <v>0</v>
      </c>
    </row>
    <row r="96" spans="1:41" ht="19.5" customHeight="1">
      <c r="A96" s="55" t="s">
        <v>235</v>
      </c>
      <c r="B96" s="55" t="s">
        <v>92</v>
      </c>
      <c r="C96" s="55" t="s">
        <v>152</v>
      </c>
      <c r="D96" s="55" t="s">
        <v>237</v>
      </c>
      <c r="E96" s="73">
        <f t="shared" si="15"/>
        <v>89</v>
      </c>
      <c r="F96" s="73">
        <f t="shared" si="16"/>
        <v>89</v>
      </c>
      <c r="G96" s="73">
        <f t="shared" si="17"/>
        <v>89</v>
      </c>
      <c r="H96" s="73">
        <v>0</v>
      </c>
      <c r="I96" s="56">
        <v>89</v>
      </c>
      <c r="J96" s="73">
        <f t="shared" si="18"/>
        <v>0</v>
      </c>
      <c r="K96" s="73">
        <v>0</v>
      </c>
      <c r="L96" s="56">
        <v>0</v>
      </c>
      <c r="M96" s="73">
        <f t="shared" si="19"/>
        <v>0</v>
      </c>
      <c r="N96" s="73">
        <v>0</v>
      </c>
      <c r="O96" s="56">
        <v>0</v>
      </c>
      <c r="P96" s="57">
        <f t="shared" si="20"/>
        <v>0</v>
      </c>
      <c r="Q96" s="73">
        <f t="shared" si="21"/>
        <v>0</v>
      </c>
      <c r="R96" s="73">
        <v>0</v>
      </c>
      <c r="S96" s="56">
        <v>0</v>
      </c>
      <c r="T96" s="73">
        <f t="shared" si="22"/>
        <v>0</v>
      </c>
      <c r="U96" s="73">
        <v>0</v>
      </c>
      <c r="V96" s="73">
        <v>0</v>
      </c>
      <c r="W96" s="73">
        <f t="shared" si="23"/>
        <v>0</v>
      </c>
      <c r="X96" s="73">
        <v>0</v>
      </c>
      <c r="Y96" s="56">
        <v>0</v>
      </c>
      <c r="Z96" s="57">
        <f t="shared" si="24"/>
        <v>0</v>
      </c>
      <c r="AA96" s="73">
        <f t="shared" si="25"/>
        <v>0</v>
      </c>
      <c r="AB96" s="73">
        <v>0</v>
      </c>
      <c r="AC96" s="56">
        <v>0</v>
      </c>
      <c r="AD96" s="73">
        <f t="shared" si="26"/>
        <v>0</v>
      </c>
      <c r="AE96" s="73">
        <v>0</v>
      </c>
      <c r="AF96" s="56">
        <v>0</v>
      </c>
      <c r="AG96" s="73">
        <f t="shared" si="27"/>
        <v>0</v>
      </c>
      <c r="AH96" s="73">
        <v>0</v>
      </c>
      <c r="AI96" s="56">
        <v>0</v>
      </c>
      <c r="AJ96" s="73">
        <f t="shared" si="28"/>
        <v>0</v>
      </c>
      <c r="AK96" s="73">
        <v>0</v>
      </c>
      <c r="AL96" s="56">
        <v>0</v>
      </c>
      <c r="AM96" s="73">
        <f t="shared" si="29"/>
        <v>0</v>
      </c>
      <c r="AN96" s="73">
        <v>0</v>
      </c>
      <c r="AO96" s="56">
        <v>0</v>
      </c>
    </row>
    <row r="97" spans="1:41" ht="19.5" customHeight="1">
      <c r="A97" s="55" t="s">
        <v>36</v>
      </c>
      <c r="B97" s="55" t="s">
        <v>36</v>
      </c>
      <c r="C97" s="55" t="s">
        <v>36</v>
      </c>
      <c r="D97" s="55" t="s">
        <v>238</v>
      </c>
      <c r="E97" s="73">
        <f t="shared" si="15"/>
        <v>11</v>
      </c>
      <c r="F97" s="73">
        <f t="shared" si="16"/>
        <v>11</v>
      </c>
      <c r="G97" s="73">
        <f t="shared" si="17"/>
        <v>11</v>
      </c>
      <c r="H97" s="73">
        <v>0</v>
      </c>
      <c r="I97" s="56">
        <v>11</v>
      </c>
      <c r="J97" s="73">
        <f t="shared" si="18"/>
        <v>0</v>
      </c>
      <c r="K97" s="73">
        <v>0</v>
      </c>
      <c r="L97" s="56">
        <v>0</v>
      </c>
      <c r="M97" s="73">
        <f t="shared" si="19"/>
        <v>0</v>
      </c>
      <c r="N97" s="73">
        <v>0</v>
      </c>
      <c r="O97" s="56">
        <v>0</v>
      </c>
      <c r="P97" s="57">
        <f t="shared" si="20"/>
        <v>0</v>
      </c>
      <c r="Q97" s="73">
        <f t="shared" si="21"/>
        <v>0</v>
      </c>
      <c r="R97" s="73">
        <v>0</v>
      </c>
      <c r="S97" s="56">
        <v>0</v>
      </c>
      <c r="T97" s="73">
        <f t="shared" si="22"/>
        <v>0</v>
      </c>
      <c r="U97" s="73">
        <v>0</v>
      </c>
      <c r="V97" s="73">
        <v>0</v>
      </c>
      <c r="W97" s="73">
        <f t="shared" si="23"/>
        <v>0</v>
      </c>
      <c r="X97" s="73">
        <v>0</v>
      </c>
      <c r="Y97" s="56">
        <v>0</v>
      </c>
      <c r="Z97" s="57">
        <f t="shared" si="24"/>
        <v>0</v>
      </c>
      <c r="AA97" s="73">
        <f t="shared" si="25"/>
        <v>0</v>
      </c>
      <c r="AB97" s="73">
        <v>0</v>
      </c>
      <c r="AC97" s="56">
        <v>0</v>
      </c>
      <c r="AD97" s="73">
        <f t="shared" si="26"/>
        <v>0</v>
      </c>
      <c r="AE97" s="73">
        <v>0</v>
      </c>
      <c r="AF97" s="56">
        <v>0</v>
      </c>
      <c r="AG97" s="73">
        <f t="shared" si="27"/>
        <v>0</v>
      </c>
      <c r="AH97" s="73">
        <v>0</v>
      </c>
      <c r="AI97" s="56">
        <v>0</v>
      </c>
      <c r="AJ97" s="73">
        <f t="shared" si="28"/>
        <v>0</v>
      </c>
      <c r="AK97" s="73">
        <v>0</v>
      </c>
      <c r="AL97" s="56">
        <v>0</v>
      </c>
      <c r="AM97" s="73">
        <f t="shared" si="29"/>
        <v>0</v>
      </c>
      <c r="AN97" s="73">
        <v>0</v>
      </c>
      <c r="AO97" s="56">
        <v>0</v>
      </c>
    </row>
    <row r="98" spans="1:41" ht="19.5" customHeight="1">
      <c r="A98" s="55" t="s">
        <v>239</v>
      </c>
      <c r="B98" s="55" t="s">
        <v>90</v>
      </c>
      <c r="C98" s="55" t="s">
        <v>152</v>
      </c>
      <c r="D98" s="55" t="s">
        <v>240</v>
      </c>
      <c r="E98" s="73">
        <f t="shared" si="15"/>
        <v>11</v>
      </c>
      <c r="F98" s="73">
        <f t="shared" si="16"/>
        <v>11</v>
      </c>
      <c r="G98" s="73">
        <f t="shared" si="17"/>
        <v>11</v>
      </c>
      <c r="H98" s="73">
        <v>0</v>
      </c>
      <c r="I98" s="56">
        <v>11</v>
      </c>
      <c r="J98" s="73">
        <f t="shared" si="18"/>
        <v>0</v>
      </c>
      <c r="K98" s="73">
        <v>0</v>
      </c>
      <c r="L98" s="56">
        <v>0</v>
      </c>
      <c r="M98" s="73">
        <f t="shared" si="19"/>
        <v>0</v>
      </c>
      <c r="N98" s="73">
        <v>0</v>
      </c>
      <c r="O98" s="56">
        <v>0</v>
      </c>
      <c r="P98" s="57">
        <f t="shared" si="20"/>
        <v>0</v>
      </c>
      <c r="Q98" s="73">
        <f t="shared" si="21"/>
        <v>0</v>
      </c>
      <c r="R98" s="73">
        <v>0</v>
      </c>
      <c r="S98" s="56">
        <v>0</v>
      </c>
      <c r="T98" s="73">
        <f t="shared" si="22"/>
        <v>0</v>
      </c>
      <c r="U98" s="73">
        <v>0</v>
      </c>
      <c r="V98" s="73">
        <v>0</v>
      </c>
      <c r="W98" s="73">
        <f t="shared" si="23"/>
        <v>0</v>
      </c>
      <c r="X98" s="73">
        <v>0</v>
      </c>
      <c r="Y98" s="56">
        <v>0</v>
      </c>
      <c r="Z98" s="57">
        <f t="shared" si="24"/>
        <v>0</v>
      </c>
      <c r="AA98" s="73">
        <f t="shared" si="25"/>
        <v>0</v>
      </c>
      <c r="AB98" s="73">
        <v>0</v>
      </c>
      <c r="AC98" s="56">
        <v>0</v>
      </c>
      <c r="AD98" s="73">
        <f t="shared" si="26"/>
        <v>0</v>
      </c>
      <c r="AE98" s="73">
        <v>0</v>
      </c>
      <c r="AF98" s="56">
        <v>0</v>
      </c>
      <c r="AG98" s="73">
        <f t="shared" si="27"/>
        <v>0</v>
      </c>
      <c r="AH98" s="73">
        <v>0</v>
      </c>
      <c r="AI98" s="56">
        <v>0</v>
      </c>
      <c r="AJ98" s="73">
        <f t="shared" si="28"/>
        <v>0</v>
      </c>
      <c r="AK98" s="73">
        <v>0</v>
      </c>
      <c r="AL98" s="56">
        <v>0</v>
      </c>
      <c r="AM98" s="73">
        <f t="shared" si="29"/>
        <v>0</v>
      </c>
      <c r="AN98" s="73">
        <v>0</v>
      </c>
      <c r="AO98" s="56">
        <v>0</v>
      </c>
    </row>
    <row r="99" spans="1:41" ht="19.5" customHeight="1">
      <c r="A99" s="55" t="s">
        <v>36</v>
      </c>
      <c r="B99" s="55" t="s">
        <v>36</v>
      </c>
      <c r="C99" s="55" t="s">
        <v>36</v>
      </c>
      <c r="D99" s="55" t="s">
        <v>153</v>
      </c>
      <c r="E99" s="73">
        <f t="shared" si="15"/>
        <v>10872.06</v>
      </c>
      <c r="F99" s="73">
        <f t="shared" si="16"/>
        <v>3680.2799999999997</v>
      </c>
      <c r="G99" s="73">
        <f t="shared" si="17"/>
        <v>3680.2799999999997</v>
      </c>
      <c r="H99" s="73">
        <v>293.28</v>
      </c>
      <c r="I99" s="56">
        <v>3387</v>
      </c>
      <c r="J99" s="73">
        <f t="shared" si="18"/>
        <v>0</v>
      </c>
      <c r="K99" s="73">
        <v>0</v>
      </c>
      <c r="L99" s="56">
        <v>0</v>
      </c>
      <c r="M99" s="73">
        <f t="shared" si="19"/>
        <v>0</v>
      </c>
      <c r="N99" s="73">
        <v>0</v>
      </c>
      <c r="O99" s="56">
        <v>0</v>
      </c>
      <c r="P99" s="57">
        <f t="shared" si="20"/>
        <v>0</v>
      </c>
      <c r="Q99" s="73">
        <f t="shared" si="21"/>
        <v>0</v>
      </c>
      <c r="R99" s="73">
        <v>0</v>
      </c>
      <c r="S99" s="56">
        <v>0</v>
      </c>
      <c r="T99" s="73">
        <f t="shared" si="22"/>
        <v>0</v>
      </c>
      <c r="U99" s="73">
        <v>0</v>
      </c>
      <c r="V99" s="73">
        <v>0</v>
      </c>
      <c r="W99" s="73">
        <f t="shared" si="23"/>
        <v>0</v>
      </c>
      <c r="X99" s="73">
        <v>0</v>
      </c>
      <c r="Y99" s="56">
        <v>0</v>
      </c>
      <c r="Z99" s="57">
        <f t="shared" si="24"/>
        <v>7191.78</v>
      </c>
      <c r="AA99" s="73">
        <f t="shared" si="25"/>
        <v>7191.78</v>
      </c>
      <c r="AB99" s="73">
        <v>0</v>
      </c>
      <c r="AC99" s="56">
        <v>7191.78</v>
      </c>
      <c r="AD99" s="73">
        <f t="shared" si="26"/>
        <v>0</v>
      </c>
      <c r="AE99" s="73">
        <v>0</v>
      </c>
      <c r="AF99" s="56">
        <v>0</v>
      </c>
      <c r="AG99" s="73">
        <f t="shared" si="27"/>
        <v>0</v>
      </c>
      <c r="AH99" s="73">
        <v>0</v>
      </c>
      <c r="AI99" s="56">
        <v>0</v>
      </c>
      <c r="AJ99" s="73">
        <f t="shared" si="28"/>
        <v>0</v>
      </c>
      <c r="AK99" s="73">
        <v>0</v>
      </c>
      <c r="AL99" s="56">
        <v>0</v>
      </c>
      <c r="AM99" s="73">
        <f t="shared" si="29"/>
        <v>0</v>
      </c>
      <c r="AN99" s="73">
        <v>0</v>
      </c>
      <c r="AO99" s="56">
        <v>0</v>
      </c>
    </row>
    <row r="100" spans="1:41" ht="19.5" customHeight="1">
      <c r="A100" s="55" t="s">
        <v>36</v>
      </c>
      <c r="B100" s="55" t="s">
        <v>36</v>
      </c>
      <c r="C100" s="55" t="s">
        <v>36</v>
      </c>
      <c r="D100" s="55" t="s">
        <v>154</v>
      </c>
      <c r="E100" s="73">
        <f t="shared" si="15"/>
        <v>10872.06</v>
      </c>
      <c r="F100" s="73">
        <f t="shared" si="16"/>
        <v>3680.2799999999997</v>
      </c>
      <c r="G100" s="73">
        <f t="shared" si="17"/>
        <v>3680.2799999999997</v>
      </c>
      <c r="H100" s="73">
        <v>293.28</v>
      </c>
      <c r="I100" s="56">
        <v>3387</v>
      </c>
      <c r="J100" s="73">
        <f t="shared" si="18"/>
        <v>0</v>
      </c>
      <c r="K100" s="73">
        <v>0</v>
      </c>
      <c r="L100" s="56">
        <v>0</v>
      </c>
      <c r="M100" s="73">
        <f t="shared" si="19"/>
        <v>0</v>
      </c>
      <c r="N100" s="73">
        <v>0</v>
      </c>
      <c r="O100" s="56">
        <v>0</v>
      </c>
      <c r="P100" s="57">
        <f t="shared" si="20"/>
        <v>0</v>
      </c>
      <c r="Q100" s="73">
        <f t="shared" si="21"/>
        <v>0</v>
      </c>
      <c r="R100" s="73">
        <v>0</v>
      </c>
      <c r="S100" s="56">
        <v>0</v>
      </c>
      <c r="T100" s="73">
        <f t="shared" si="22"/>
        <v>0</v>
      </c>
      <c r="U100" s="73">
        <v>0</v>
      </c>
      <c r="V100" s="73">
        <v>0</v>
      </c>
      <c r="W100" s="73">
        <f t="shared" si="23"/>
        <v>0</v>
      </c>
      <c r="X100" s="73">
        <v>0</v>
      </c>
      <c r="Y100" s="56">
        <v>0</v>
      </c>
      <c r="Z100" s="57">
        <f t="shared" si="24"/>
        <v>7191.78</v>
      </c>
      <c r="AA100" s="73">
        <f t="shared" si="25"/>
        <v>7191.78</v>
      </c>
      <c r="AB100" s="73">
        <v>0</v>
      </c>
      <c r="AC100" s="56">
        <v>7191.78</v>
      </c>
      <c r="AD100" s="73">
        <f t="shared" si="26"/>
        <v>0</v>
      </c>
      <c r="AE100" s="73">
        <v>0</v>
      </c>
      <c r="AF100" s="56">
        <v>0</v>
      </c>
      <c r="AG100" s="73">
        <f t="shared" si="27"/>
        <v>0</v>
      </c>
      <c r="AH100" s="73">
        <v>0</v>
      </c>
      <c r="AI100" s="56">
        <v>0</v>
      </c>
      <c r="AJ100" s="73">
        <f t="shared" si="28"/>
        <v>0</v>
      </c>
      <c r="AK100" s="73">
        <v>0</v>
      </c>
      <c r="AL100" s="56">
        <v>0</v>
      </c>
      <c r="AM100" s="73">
        <f t="shared" si="29"/>
        <v>0</v>
      </c>
      <c r="AN100" s="73">
        <v>0</v>
      </c>
      <c r="AO100" s="56">
        <v>0</v>
      </c>
    </row>
    <row r="101" spans="1:41" ht="19.5" customHeight="1">
      <c r="A101" s="55" t="s">
        <v>36</v>
      </c>
      <c r="B101" s="55" t="s">
        <v>36</v>
      </c>
      <c r="C101" s="55" t="s">
        <v>36</v>
      </c>
      <c r="D101" s="55" t="s">
        <v>234</v>
      </c>
      <c r="E101" s="73">
        <f t="shared" si="15"/>
        <v>2377.44</v>
      </c>
      <c r="F101" s="73">
        <f t="shared" si="16"/>
        <v>1897.78</v>
      </c>
      <c r="G101" s="73">
        <f t="shared" si="17"/>
        <v>1897.78</v>
      </c>
      <c r="H101" s="73">
        <v>286.28</v>
      </c>
      <c r="I101" s="56">
        <v>1611.5</v>
      </c>
      <c r="J101" s="73">
        <f t="shared" si="18"/>
        <v>0</v>
      </c>
      <c r="K101" s="73">
        <v>0</v>
      </c>
      <c r="L101" s="56">
        <v>0</v>
      </c>
      <c r="M101" s="73">
        <f t="shared" si="19"/>
        <v>0</v>
      </c>
      <c r="N101" s="73">
        <v>0</v>
      </c>
      <c r="O101" s="56">
        <v>0</v>
      </c>
      <c r="P101" s="57">
        <f t="shared" si="20"/>
        <v>0</v>
      </c>
      <c r="Q101" s="73">
        <f t="shared" si="21"/>
        <v>0</v>
      </c>
      <c r="R101" s="73">
        <v>0</v>
      </c>
      <c r="S101" s="56">
        <v>0</v>
      </c>
      <c r="T101" s="73">
        <f t="shared" si="22"/>
        <v>0</v>
      </c>
      <c r="U101" s="73">
        <v>0</v>
      </c>
      <c r="V101" s="73">
        <v>0</v>
      </c>
      <c r="W101" s="73">
        <f t="shared" si="23"/>
        <v>0</v>
      </c>
      <c r="X101" s="73">
        <v>0</v>
      </c>
      <c r="Y101" s="56">
        <v>0</v>
      </c>
      <c r="Z101" s="57">
        <f t="shared" si="24"/>
        <v>479.66</v>
      </c>
      <c r="AA101" s="73">
        <f t="shared" si="25"/>
        <v>479.66</v>
      </c>
      <c r="AB101" s="73">
        <v>0</v>
      </c>
      <c r="AC101" s="56">
        <v>479.66</v>
      </c>
      <c r="AD101" s="73">
        <f t="shared" si="26"/>
        <v>0</v>
      </c>
      <c r="AE101" s="73">
        <v>0</v>
      </c>
      <c r="AF101" s="56">
        <v>0</v>
      </c>
      <c r="AG101" s="73">
        <f t="shared" si="27"/>
        <v>0</v>
      </c>
      <c r="AH101" s="73">
        <v>0</v>
      </c>
      <c r="AI101" s="56">
        <v>0</v>
      </c>
      <c r="AJ101" s="73">
        <f t="shared" si="28"/>
        <v>0</v>
      </c>
      <c r="AK101" s="73">
        <v>0</v>
      </c>
      <c r="AL101" s="56">
        <v>0</v>
      </c>
      <c r="AM101" s="73">
        <f t="shared" si="29"/>
        <v>0</v>
      </c>
      <c r="AN101" s="73">
        <v>0</v>
      </c>
      <c r="AO101" s="56">
        <v>0</v>
      </c>
    </row>
    <row r="102" spans="1:41" ht="19.5" customHeight="1">
      <c r="A102" s="55" t="s">
        <v>235</v>
      </c>
      <c r="B102" s="55" t="s">
        <v>90</v>
      </c>
      <c r="C102" s="55" t="s">
        <v>155</v>
      </c>
      <c r="D102" s="55" t="s">
        <v>236</v>
      </c>
      <c r="E102" s="73">
        <f t="shared" si="15"/>
        <v>286.28</v>
      </c>
      <c r="F102" s="73">
        <f t="shared" si="16"/>
        <v>286.28</v>
      </c>
      <c r="G102" s="73">
        <f t="shared" si="17"/>
        <v>286.28</v>
      </c>
      <c r="H102" s="73">
        <v>286.28</v>
      </c>
      <c r="I102" s="56">
        <v>0</v>
      </c>
      <c r="J102" s="73">
        <f t="shared" si="18"/>
        <v>0</v>
      </c>
      <c r="K102" s="73">
        <v>0</v>
      </c>
      <c r="L102" s="56">
        <v>0</v>
      </c>
      <c r="M102" s="73">
        <f t="shared" si="19"/>
        <v>0</v>
      </c>
      <c r="N102" s="73">
        <v>0</v>
      </c>
      <c r="O102" s="56">
        <v>0</v>
      </c>
      <c r="P102" s="57">
        <f t="shared" si="20"/>
        <v>0</v>
      </c>
      <c r="Q102" s="73">
        <f t="shared" si="21"/>
        <v>0</v>
      </c>
      <c r="R102" s="73">
        <v>0</v>
      </c>
      <c r="S102" s="56">
        <v>0</v>
      </c>
      <c r="T102" s="73">
        <f t="shared" si="22"/>
        <v>0</v>
      </c>
      <c r="U102" s="73">
        <v>0</v>
      </c>
      <c r="V102" s="73">
        <v>0</v>
      </c>
      <c r="W102" s="73">
        <f t="shared" si="23"/>
        <v>0</v>
      </c>
      <c r="X102" s="73">
        <v>0</v>
      </c>
      <c r="Y102" s="56">
        <v>0</v>
      </c>
      <c r="Z102" s="57">
        <f t="shared" si="24"/>
        <v>0</v>
      </c>
      <c r="AA102" s="73">
        <f t="shared" si="25"/>
        <v>0</v>
      </c>
      <c r="AB102" s="73">
        <v>0</v>
      </c>
      <c r="AC102" s="56">
        <v>0</v>
      </c>
      <c r="AD102" s="73">
        <f t="shared" si="26"/>
        <v>0</v>
      </c>
      <c r="AE102" s="73">
        <v>0</v>
      </c>
      <c r="AF102" s="56">
        <v>0</v>
      </c>
      <c r="AG102" s="73">
        <f t="shared" si="27"/>
        <v>0</v>
      </c>
      <c r="AH102" s="73">
        <v>0</v>
      </c>
      <c r="AI102" s="56">
        <v>0</v>
      </c>
      <c r="AJ102" s="73">
        <f t="shared" si="28"/>
        <v>0</v>
      </c>
      <c r="AK102" s="73">
        <v>0</v>
      </c>
      <c r="AL102" s="56">
        <v>0</v>
      </c>
      <c r="AM102" s="73">
        <f t="shared" si="29"/>
        <v>0</v>
      </c>
      <c r="AN102" s="73">
        <v>0</v>
      </c>
      <c r="AO102" s="56">
        <v>0</v>
      </c>
    </row>
    <row r="103" spans="1:41" ht="19.5" customHeight="1">
      <c r="A103" s="55" t="s">
        <v>235</v>
      </c>
      <c r="B103" s="55" t="s">
        <v>92</v>
      </c>
      <c r="C103" s="55" t="s">
        <v>155</v>
      </c>
      <c r="D103" s="55" t="s">
        <v>237</v>
      </c>
      <c r="E103" s="73">
        <f t="shared" si="15"/>
        <v>2091.16</v>
      </c>
      <c r="F103" s="73">
        <f t="shared" si="16"/>
        <v>1611.5</v>
      </c>
      <c r="G103" s="73">
        <f t="shared" si="17"/>
        <v>1611.5</v>
      </c>
      <c r="H103" s="73">
        <v>0</v>
      </c>
      <c r="I103" s="56">
        <v>1611.5</v>
      </c>
      <c r="J103" s="73">
        <f t="shared" si="18"/>
        <v>0</v>
      </c>
      <c r="K103" s="73">
        <v>0</v>
      </c>
      <c r="L103" s="56">
        <v>0</v>
      </c>
      <c r="M103" s="73">
        <f t="shared" si="19"/>
        <v>0</v>
      </c>
      <c r="N103" s="73">
        <v>0</v>
      </c>
      <c r="O103" s="56">
        <v>0</v>
      </c>
      <c r="P103" s="57">
        <f t="shared" si="20"/>
        <v>0</v>
      </c>
      <c r="Q103" s="73">
        <f t="shared" si="21"/>
        <v>0</v>
      </c>
      <c r="R103" s="73">
        <v>0</v>
      </c>
      <c r="S103" s="56">
        <v>0</v>
      </c>
      <c r="T103" s="73">
        <f t="shared" si="22"/>
        <v>0</v>
      </c>
      <c r="U103" s="73">
        <v>0</v>
      </c>
      <c r="V103" s="73">
        <v>0</v>
      </c>
      <c r="W103" s="73">
        <f t="shared" si="23"/>
        <v>0</v>
      </c>
      <c r="X103" s="73">
        <v>0</v>
      </c>
      <c r="Y103" s="56">
        <v>0</v>
      </c>
      <c r="Z103" s="57">
        <f t="shared" si="24"/>
        <v>479.66</v>
      </c>
      <c r="AA103" s="73">
        <f t="shared" si="25"/>
        <v>479.66</v>
      </c>
      <c r="AB103" s="73">
        <v>0</v>
      </c>
      <c r="AC103" s="56">
        <v>479.66</v>
      </c>
      <c r="AD103" s="73">
        <f t="shared" si="26"/>
        <v>0</v>
      </c>
      <c r="AE103" s="73">
        <v>0</v>
      </c>
      <c r="AF103" s="56">
        <v>0</v>
      </c>
      <c r="AG103" s="73">
        <f t="shared" si="27"/>
        <v>0</v>
      </c>
      <c r="AH103" s="73">
        <v>0</v>
      </c>
      <c r="AI103" s="56">
        <v>0</v>
      </c>
      <c r="AJ103" s="73">
        <f t="shared" si="28"/>
        <v>0</v>
      </c>
      <c r="AK103" s="73">
        <v>0</v>
      </c>
      <c r="AL103" s="56">
        <v>0</v>
      </c>
      <c r="AM103" s="73">
        <f t="shared" si="29"/>
        <v>0</v>
      </c>
      <c r="AN103" s="73">
        <v>0</v>
      </c>
      <c r="AO103" s="56">
        <v>0</v>
      </c>
    </row>
    <row r="104" spans="1:41" ht="19.5" customHeight="1">
      <c r="A104" s="55" t="s">
        <v>36</v>
      </c>
      <c r="B104" s="55" t="s">
        <v>36</v>
      </c>
      <c r="C104" s="55" t="s">
        <v>36</v>
      </c>
      <c r="D104" s="55" t="s">
        <v>238</v>
      </c>
      <c r="E104" s="73">
        <f t="shared" si="15"/>
        <v>8487.619999999999</v>
      </c>
      <c r="F104" s="73">
        <f t="shared" si="16"/>
        <v>1775.5</v>
      </c>
      <c r="G104" s="73">
        <f t="shared" si="17"/>
        <v>1775.5</v>
      </c>
      <c r="H104" s="73">
        <v>0</v>
      </c>
      <c r="I104" s="56">
        <v>1775.5</v>
      </c>
      <c r="J104" s="73">
        <f t="shared" si="18"/>
        <v>0</v>
      </c>
      <c r="K104" s="73">
        <v>0</v>
      </c>
      <c r="L104" s="56">
        <v>0</v>
      </c>
      <c r="M104" s="73">
        <f t="shared" si="19"/>
        <v>0</v>
      </c>
      <c r="N104" s="73">
        <v>0</v>
      </c>
      <c r="O104" s="56">
        <v>0</v>
      </c>
      <c r="P104" s="57">
        <f t="shared" si="20"/>
        <v>0</v>
      </c>
      <c r="Q104" s="73">
        <f t="shared" si="21"/>
        <v>0</v>
      </c>
      <c r="R104" s="73">
        <v>0</v>
      </c>
      <c r="S104" s="56">
        <v>0</v>
      </c>
      <c r="T104" s="73">
        <f t="shared" si="22"/>
        <v>0</v>
      </c>
      <c r="U104" s="73">
        <v>0</v>
      </c>
      <c r="V104" s="73">
        <v>0</v>
      </c>
      <c r="W104" s="73">
        <f t="shared" si="23"/>
        <v>0</v>
      </c>
      <c r="X104" s="73">
        <v>0</v>
      </c>
      <c r="Y104" s="56">
        <v>0</v>
      </c>
      <c r="Z104" s="57">
        <f t="shared" si="24"/>
        <v>6712.12</v>
      </c>
      <c r="AA104" s="73">
        <f t="shared" si="25"/>
        <v>6712.12</v>
      </c>
      <c r="AB104" s="73">
        <v>0</v>
      </c>
      <c r="AC104" s="56">
        <v>6712.12</v>
      </c>
      <c r="AD104" s="73">
        <f t="shared" si="26"/>
        <v>0</v>
      </c>
      <c r="AE104" s="73">
        <v>0</v>
      </c>
      <c r="AF104" s="56">
        <v>0</v>
      </c>
      <c r="AG104" s="73">
        <f t="shared" si="27"/>
        <v>0</v>
      </c>
      <c r="AH104" s="73">
        <v>0</v>
      </c>
      <c r="AI104" s="56">
        <v>0</v>
      </c>
      <c r="AJ104" s="73">
        <f t="shared" si="28"/>
        <v>0</v>
      </c>
      <c r="AK104" s="73">
        <v>0</v>
      </c>
      <c r="AL104" s="56">
        <v>0</v>
      </c>
      <c r="AM104" s="73">
        <f t="shared" si="29"/>
        <v>0</v>
      </c>
      <c r="AN104" s="73">
        <v>0</v>
      </c>
      <c r="AO104" s="56">
        <v>0</v>
      </c>
    </row>
    <row r="105" spans="1:41" ht="19.5" customHeight="1">
      <c r="A105" s="55" t="s">
        <v>239</v>
      </c>
      <c r="B105" s="55" t="s">
        <v>90</v>
      </c>
      <c r="C105" s="55" t="s">
        <v>155</v>
      </c>
      <c r="D105" s="55" t="s">
        <v>240</v>
      </c>
      <c r="E105" s="73">
        <f t="shared" si="15"/>
        <v>1775.5</v>
      </c>
      <c r="F105" s="73">
        <f t="shared" si="16"/>
        <v>1775.5</v>
      </c>
      <c r="G105" s="73">
        <f t="shared" si="17"/>
        <v>1775.5</v>
      </c>
      <c r="H105" s="73">
        <v>0</v>
      </c>
      <c r="I105" s="56">
        <v>1775.5</v>
      </c>
      <c r="J105" s="73">
        <f t="shared" si="18"/>
        <v>0</v>
      </c>
      <c r="K105" s="73">
        <v>0</v>
      </c>
      <c r="L105" s="56">
        <v>0</v>
      </c>
      <c r="M105" s="73">
        <f t="shared" si="19"/>
        <v>0</v>
      </c>
      <c r="N105" s="73">
        <v>0</v>
      </c>
      <c r="O105" s="56">
        <v>0</v>
      </c>
      <c r="P105" s="57">
        <f t="shared" si="20"/>
        <v>0</v>
      </c>
      <c r="Q105" s="73">
        <f t="shared" si="21"/>
        <v>0</v>
      </c>
      <c r="R105" s="73">
        <v>0</v>
      </c>
      <c r="S105" s="56">
        <v>0</v>
      </c>
      <c r="T105" s="73">
        <f t="shared" si="22"/>
        <v>0</v>
      </c>
      <c r="U105" s="73">
        <v>0</v>
      </c>
      <c r="V105" s="73">
        <v>0</v>
      </c>
      <c r="W105" s="73">
        <f t="shared" si="23"/>
        <v>0</v>
      </c>
      <c r="X105" s="73">
        <v>0</v>
      </c>
      <c r="Y105" s="56">
        <v>0</v>
      </c>
      <c r="Z105" s="57">
        <f t="shared" si="24"/>
        <v>0</v>
      </c>
      <c r="AA105" s="73">
        <f t="shared" si="25"/>
        <v>0</v>
      </c>
      <c r="AB105" s="73">
        <v>0</v>
      </c>
      <c r="AC105" s="56">
        <v>0</v>
      </c>
      <c r="AD105" s="73">
        <f t="shared" si="26"/>
        <v>0</v>
      </c>
      <c r="AE105" s="73">
        <v>0</v>
      </c>
      <c r="AF105" s="56">
        <v>0</v>
      </c>
      <c r="AG105" s="73">
        <f t="shared" si="27"/>
        <v>0</v>
      </c>
      <c r="AH105" s="73">
        <v>0</v>
      </c>
      <c r="AI105" s="56">
        <v>0</v>
      </c>
      <c r="AJ105" s="73">
        <f t="shared" si="28"/>
        <v>0</v>
      </c>
      <c r="AK105" s="73">
        <v>0</v>
      </c>
      <c r="AL105" s="56">
        <v>0</v>
      </c>
      <c r="AM105" s="73">
        <f t="shared" si="29"/>
        <v>0</v>
      </c>
      <c r="AN105" s="73">
        <v>0</v>
      </c>
      <c r="AO105" s="56">
        <v>0</v>
      </c>
    </row>
    <row r="106" spans="1:41" ht="19.5" customHeight="1">
      <c r="A106" s="55" t="s">
        <v>239</v>
      </c>
      <c r="B106" s="55" t="s">
        <v>92</v>
      </c>
      <c r="C106" s="55" t="s">
        <v>155</v>
      </c>
      <c r="D106" s="55" t="s">
        <v>250</v>
      </c>
      <c r="E106" s="73">
        <f t="shared" si="15"/>
        <v>6712.12</v>
      </c>
      <c r="F106" s="73">
        <f t="shared" si="16"/>
        <v>0</v>
      </c>
      <c r="G106" s="73">
        <f t="shared" si="17"/>
        <v>0</v>
      </c>
      <c r="H106" s="73">
        <v>0</v>
      </c>
      <c r="I106" s="56">
        <v>0</v>
      </c>
      <c r="J106" s="73">
        <f t="shared" si="18"/>
        <v>0</v>
      </c>
      <c r="K106" s="73">
        <v>0</v>
      </c>
      <c r="L106" s="56">
        <v>0</v>
      </c>
      <c r="M106" s="73">
        <f t="shared" si="19"/>
        <v>0</v>
      </c>
      <c r="N106" s="73">
        <v>0</v>
      </c>
      <c r="O106" s="56">
        <v>0</v>
      </c>
      <c r="P106" s="57">
        <f t="shared" si="20"/>
        <v>0</v>
      </c>
      <c r="Q106" s="73">
        <f t="shared" si="21"/>
        <v>0</v>
      </c>
      <c r="R106" s="73">
        <v>0</v>
      </c>
      <c r="S106" s="56">
        <v>0</v>
      </c>
      <c r="T106" s="73">
        <f t="shared" si="22"/>
        <v>0</v>
      </c>
      <c r="U106" s="73">
        <v>0</v>
      </c>
      <c r="V106" s="73">
        <v>0</v>
      </c>
      <c r="W106" s="73">
        <f t="shared" si="23"/>
        <v>0</v>
      </c>
      <c r="X106" s="73">
        <v>0</v>
      </c>
      <c r="Y106" s="56">
        <v>0</v>
      </c>
      <c r="Z106" s="57">
        <f t="shared" si="24"/>
        <v>6712.12</v>
      </c>
      <c r="AA106" s="73">
        <f t="shared" si="25"/>
        <v>6712.12</v>
      </c>
      <c r="AB106" s="73">
        <v>0</v>
      </c>
      <c r="AC106" s="56">
        <v>6712.12</v>
      </c>
      <c r="AD106" s="73">
        <f t="shared" si="26"/>
        <v>0</v>
      </c>
      <c r="AE106" s="73">
        <v>0</v>
      </c>
      <c r="AF106" s="56">
        <v>0</v>
      </c>
      <c r="AG106" s="73">
        <f t="shared" si="27"/>
        <v>0</v>
      </c>
      <c r="AH106" s="73">
        <v>0</v>
      </c>
      <c r="AI106" s="56">
        <v>0</v>
      </c>
      <c r="AJ106" s="73">
        <f t="shared" si="28"/>
        <v>0</v>
      </c>
      <c r="AK106" s="73">
        <v>0</v>
      </c>
      <c r="AL106" s="56">
        <v>0</v>
      </c>
      <c r="AM106" s="73">
        <f t="shared" si="29"/>
        <v>0</v>
      </c>
      <c r="AN106" s="73">
        <v>0</v>
      </c>
      <c r="AO106" s="56">
        <v>0</v>
      </c>
    </row>
    <row r="107" spans="1:41" ht="19.5" customHeight="1">
      <c r="A107" s="55" t="s">
        <v>36</v>
      </c>
      <c r="B107" s="55" t="s">
        <v>36</v>
      </c>
      <c r="C107" s="55" t="s">
        <v>36</v>
      </c>
      <c r="D107" s="55" t="s">
        <v>241</v>
      </c>
      <c r="E107" s="73">
        <f t="shared" si="15"/>
        <v>7</v>
      </c>
      <c r="F107" s="73">
        <f t="shared" si="16"/>
        <v>7</v>
      </c>
      <c r="G107" s="73">
        <f t="shared" si="17"/>
        <v>7</v>
      </c>
      <c r="H107" s="73">
        <v>7</v>
      </c>
      <c r="I107" s="56">
        <v>0</v>
      </c>
      <c r="J107" s="73">
        <f t="shared" si="18"/>
        <v>0</v>
      </c>
      <c r="K107" s="73">
        <v>0</v>
      </c>
      <c r="L107" s="56">
        <v>0</v>
      </c>
      <c r="M107" s="73">
        <f t="shared" si="19"/>
        <v>0</v>
      </c>
      <c r="N107" s="73">
        <v>0</v>
      </c>
      <c r="O107" s="56">
        <v>0</v>
      </c>
      <c r="P107" s="57">
        <f t="shared" si="20"/>
        <v>0</v>
      </c>
      <c r="Q107" s="73">
        <f t="shared" si="21"/>
        <v>0</v>
      </c>
      <c r="R107" s="73">
        <v>0</v>
      </c>
      <c r="S107" s="56">
        <v>0</v>
      </c>
      <c r="T107" s="73">
        <f t="shared" si="22"/>
        <v>0</v>
      </c>
      <c r="U107" s="73">
        <v>0</v>
      </c>
      <c r="V107" s="73">
        <v>0</v>
      </c>
      <c r="W107" s="73">
        <f t="shared" si="23"/>
        <v>0</v>
      </c>
      <c r="X107" s="73">
        <v>0</v>
      </c>
      <c r="Y107" s="56">
        <v>0</v>
      </c>
      <c r="Z107" s="57">
        <f t="shared" si="24"/>
        <v>0</v>
      </c>
      <c r="AA107" s="73">
        <f t="shared" si="25"/>
        <v>0</v>
      </c>
      <c r="AB107" s="73">
        <v>0</v>
      </c>
      <c r="AC107" s="56">
        <v>0</v>
      </c>
      <c r="AD107" s="73">
        <f t="shared" si="26"/>
        <v>0</v>
      </c>
      <c r="AE107" s="73">
        <v>0</v>
      </c>
      <c r="AF107" s="56">
        <v>0</v>
      </c>
      <c r="AG107" s="73">
        <f t="shared" si="27"/>
        <v>0</v>
      </c>
      <c r="AH107" s="73">
        <v>0</v>
      </c>
      <c r="AI107" s="56">
        <v>0</v>
      </c>
      <c r="AJ107" s="73">
        <f t="shared" si="28"/>
        <v>0</v>
      </c>
      <c r="AK107" s="73">
        <v>0</v>
      </c>
      <c r="AL107" s="56">
        <v>0</v>
      </c>
      <c r="AM107" s="73">
        <f t="shared" si="29"/>
        <v>0</v>
      </c>
      <c r="AN107" s="73">
        <v>0</v>
      </c>
      <c r="AO107" s="56">
        <v>0</v>
      </c>
    </row>
    <row r="108" spans="1:41" ht="19.5" customHeight="1">
      <c r="A108" s="55" t="s">
        <v>242</v>
      </c>
      <c r="B108" s="55" t="s">
        <v>87</v>
      </c>
      <c r="C108" s="55" t="s">
        <v>155</v>
      </c>
      <c r="D108" s="55" t="s">
        <v>245</v>
      </c>
      <c r="E108" s="73">
        <f t="shared" si="15"/>
        <v>7</v>
      </c>
      <c r="F108" s="73">
        <f t="shared" si="16"/>
        <v>7</v>
      </c>
      <c r="G108" s="73">
        <f t="shared" si="17"/>
        <v>7</v>
      </c>
      <c r="H108" s="73">
        <v>7</v>
      </c>
      <c r="I108" s="56">
        <v>0</v>
      </c>
      <c r="J108" s="73">
        <f t="shared" si="18"/>
        <v>0</v>
      </c>
      <c r="K108" s="73">
        <v>0</v>
      </c>
      <c r="L108" s="56">
        <v>0</v>
      </c>
      <c r="M108" s="73">
        <f t="shared" si="19"/>
        <v>0</v>
      </c>
      <c r="N108" s="73">
        <v>0</v>
      </c>
      <c r="O108" s="56">
        <v>0</v>
      </c>
      <c r="P108" s="57">
        <f t="shared" si="20"/>
        <v>0</v>
      </c>
      <c r="Q108" s="73">
        <f t="shared" si="21"/>
        <v>0</v>
      </c>
      <c r="R108" s="73">
        <v>0</v>
      </c>
      <c r="S108" s="56">
        <v>0</v>
      </c>
      <c r="T108" s="73">
        <f t="shared" si="22"/>
        <v>0</v>
      </c>
      <c r="U108" s="73">
        <v>0</v>
      </c>
      <c r="V108" s="73">
        <v>0</v>
      </c>
      <c r="W108" s="73">
        <f t="shared" si="23"/>
        <v>0</v>
      </c>
      <c r="X108" s="73">
        <v>0</v>
      </c>
      <c r="Y108" s="56">
        <v>0</v>
      </c>
      <c r="Z108" s="57">
        <f t="shared" si="24"/>
        <v>0</v>
      </c>
      <c r="AA108" s="73">
        <f t="shared" si="25"/>
        <v>0</v>
      </c>
      <c r="AB108" s="73">
        <v>0</v>
      </c>
      <c r="AC108" s="56">
        <v>0</v>
      </c>
      <c r="AD108" s="73">
        <f t="shared" si="26"/>
        <v>0</v>
      </c>
      <c r="AE108" s="73">
        <v>0</v>
      </c>
      <c r="AF108" s="56">
        <v>0</v>
      </c>
      <c r="AG108" s="73">
        <f t="shared" si="27"/>
        <v>0</v>
      </c>
      <c r="AH108" s="73">
        <v>0</v>
      </c>
      <c r="AI108" s="56">
        <v>0</v>
      </c>
      <c r="AJ108" s="73">
        <f t="shared" si="28"/>
        <v>0</v>
      </c>
      <c r="AK108" s="73">
        <v>0</v>
      </c>
      <c r="AL108" s="56">
        <v>0</v>
      </c>
      <c r="AM108" s="73">
        <f t="shared" si="29"/>
        <v>0</v>
      </c>
      <c r="AN108" s="73">
        <v>0</v>
      </c>
      <c r="AO108" s="56">
        <v>0</v>
      </c>
    </row>
  </sheetData>
  <sheetProtection/>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59" right="0.59" top="0.59" bottom="0.59" header="0.59" footer="0.39"/>
  <pageSetup errors="blank" fitToHeight="100" fitToWidth="1" horizontalDpi="600" verticalDpi="600" orientation="landscape" paperSize="9" scale="1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I50"/>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bestFit="1" customWidth="1"/>
    <col min="114" max="16384" width="9" style="0" bestFit="1" customWidth="1"/>
  </cols>
  <sheetData>
    <row r="1" spans="1:113" ht="19.5" customHeight="1">
      <c r="A1" s="33"/>
      <c r="B1" s="34"/>
      <c r="C1" s="34"/>
      <c r="D1" s="34"/>
      <c r="DI1" s="35" t="s">
        <v>251</v>
      </c>
    </row>
    <row r="2" spans="1:113" ht="19.5" customHeight="1">
      <c r="A2" s="36" t="s">
        <v>252</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row>
    <row r="3" spans="1:113" ht="19.5" customHeight="1">
      <c r="A3" s="79" t="s">
        <v>2</v>
      </c>
      <c r="B3" s="79"/>
      <c r="C3" s="79"/>
      <c r="D3" s="79"/>
      <c r="F3" s="91"/>
      <c r="DI3" s="104" t="s">
        <v>3</v>
      </c>
    </row>
    <row r="4" spans="1:113" ht="19.5" customHeight="1">
      <c r="A4" s="92" t="s">
        <v>55</v>
      </c>
      <c r="B4" s="93"/>
      <c r="C4" s="93"/>
      <c r="D4" s="94"/>
      <c r="E4" s="62" t="s">
        <v>56</v>
      </c>
      <c r="F4" s="95" t="s">
        <v>253</v>
      </c>
      <c r="G4" s="96"/>
      <c r="H4" s="96"/>
      <c r="I4" s="96"/>
      <c r="J4" s="96"/>
      <c r="K4" s="96"/>
      <c r="L4" s="96"/>
      <c r="M4" s="96"/>
      <c r="N4" s="96"/>
      <c r="O4" s="96"/>
      <c r="P4" s="96"/>
      <c r="Q4" s="96"/>
      <c r="R4" s="96"/>
      <c r="S4" s="100"/>
      <c r="T4" s="95" t="s">
        <v>254</v>
      </c>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100"/>
      <c r="AV4" s="95" t="s">
        <v>255</v>
      </c>
      <c r="AW4" s="96"/>
      <c r="AX4" s="96"/>
      <c r="AY4" s="96"/>
      <c r="AZ4" s="96"/>
      <c r="BA4" s="96"/>
      <c r="BB4" s="96"/>
      <c r="BC4" s="96"/>
      <c r="BD4" s="96"/>
      <c r="BE4" s="96"/>
      <c r="BF4" s="96"/>
      <c r="BG4" s="100"/>
      <c r="BH4" s="95" t="s">
        <v>256</v>
      </c>
      <c r="BI4" s="96"/>
      <c r="BJ4" s="96"/>
      <c r="BK4" s="96"/>
      <c r="BL4" s="100"/>
      <c r="BM4" s="95" t="s">
        <v>257</v>
      </c>
      <c r="BN4" s="96"/>
      <c r="BO4" s="96"/>
      <c r="BP4" s="96"/>
      <c r="BQ4" s="96"/>
      <c r="BR4" s="96"/>
      <c r="BS4" s="96"/>
      <c r="BT4" s="96"/>
      <c r="BU4" s="96"/>
      <c r="BV4" s="96"/>
      <c r="BW4" s="96"/>
      <c r="BX4" s="96"/>
      <c r="BY4" s="100"/>
      <c r="BZ4" s="95" t="s">
        <v>258</v>
      </c>
      <c r="CA4" s="96"/>
      <c r="CB4" s="96"/>
      <c r="CC4" s="96"/>
      <c r="CD4" s="96"/>
      <c r="CE4" s="96"/>
      <c r="CF4" s="96"/>
      <c r="CG4" s="96"/>
      <c r="CH4" s="96"/>
      <c r="CI4" s="96"/>
      <c r="CJ4" s="96"/>
      <c r="CK4" s="96"/>
      <c r="CL4" s="96"/>
      <c r="CM4" s="96"/>
      <c r="CN4" s="96"/>
      <c r="CO4" s="96"/>
      <c r="CP4" s="96"/>
      <c r="CQ4" s="100"/>
      <c r="CR4" s="101" t="s">
        <v>259</v>
      </c>
      <c r="CS4" s="102"/>
      <c r="CT4" s="103"/>
      <c r="CU4" s="101" t="s">
        <v>260</v>
      </c>
      <c r="CV4" s="102"/>
      <c r="CW4" s="102"/>
      <c r="CX4" s="102"/>
      <c r="CY4" s="102"/>
      <c r="CZ4" s="103"/>
      <c r="DA4" s="101" t="s">
        <v>261</v>
      </c>
      <c r="DB4" s="102"/>
      <c r="DC4" s="103"/>
      <c r="DD4" s="95" t="s">
        <v>262</v>
      </c>
      <c r="DE4" s="96"/>
      <c r="DF4" s="96"/>
      <c r="DG4" s="96"/>
      <c r="DH4" s="96"/>
      <c r="DI4" s="100"/>
    </row>
    <row r="5" spans="1:113" ht="19.5" customHeight="1">
      <c r="A5" s="40" t="s">
        <v>66</v>
      </c>
      <c r="B5" s="41"/>
      <c r="C5" s="42"/>
      <c r="D5" s="62" t="s">
        <v>263</v>
      </c>
      <c r="E5" s="47"/>
      <c r="F5" s="97" t="s">
        <v>71</v>
      </c>
      <c r="G5" s="97" t="s">
        <v>264</v>
      </c>
      <c r="H5" s="97" t="s">
        <v>265</v>
      </c>
      <c r="I5" s="97" t="s">
        <v>266</v>
      </c>
      <c r="J5" s="97" t="s">
        <v>267</v>
      </c>
      <c r="K5" s="97" t="s">
        <v>268</v>
      </c>
      <c r="L5" s="97" t="s">
        <v>269</v>
      </c>
      <c r="M5" s="97" t="s">
        <v>270</v>
      </c>
      <c r="N5" s="97" t="s">
        <v>271</v>
      </c>
      <c r="O5" s="97" t="s">
        <v>272</v>
      </c>
      <c r="P5" s="97" t="s">
        <v>273</v>
      </c>
      <c r="Q5" s="97" t="s">
        <v>274</v>
      </c>
      <c r="R5" s="97" t="s">
        <v>275</v>
      </c>
      <c r="S5" s="97" t="s">
        <v>276</v>
      </c>
      <c r="T5" s="97" t="s">
        <v>71</v>
      </c>
      <c r="U5" s="97" t="s">
        <v>277</v>
      </c>
      <c r="V5" s="97" t="s">
        <v>278</v>
      </c>
      <c r="W5" s="97" t="s">
        <v>279</v>
      </c>
      <c r="X5" s="97" t="s">
        <v>280</v>
      </c>
      <c r="Y5" s="97" t="s">
        <v>281</v>
      </c>
      <c r="Z5" s="97" t="s">
        <v>282</v>
      </c>
      <c r="AA5" s="97" t="s">
        <v>283</v>
      </c>
      <c r="AB5" s="97" t="s">
        <v>284</v>
      </c>
      <c r="AC5" s="97" t="s">
        <v>285</v>
      </c>
      <c r="AD5" s="97" t="s">
        <v>286</v>
      </c>
      <c r="AE5" s="97" t="s">
        <v>287</v>
      </c>
      <c r="AF5" s="97" t="s">
        <v>288</v>
      </c>
      <c r="AG5" s="97" t="s">
        <v>289</v>
      </c>
      <c r="AH5" s="97" t="s">
        <v>290</v>
      </c>
      <c r="AI5" s="97" t="s">
        <v>291</v>
      </c>
      <c r="AJ5" s="97" t="s">
        <v>292</v>
      </c>
      <c r="AK5" s="97" t="s">
        <v>293</v>
      </c>
      <c r="AL5" s="97" t="s">
        <v>294</v>
      </c>
      <c r="AM5" s="97" t="s">
        <v>295</v>
      </c>
      <c r="AN5" s="97" t="s">
        <v>296</v>
      </c>
      <c r="AO5" s="97" t="s">
        <v>297</v>
      </c>
      <c r="AP5" s="97" t="s">
        <v>298</v>
      </c>
      <c r="AQ5" s="97" t="s">
        <v>299</v>
      </c>
      <c r="AR5" s="97" t="s">
        <v>300</v>
      </c>
      <c r="AS5" s="97" t="s">
        <v>301</v>
      </c>
      <c r="AT5" s="97" t="s">
        <v>302</v>
      </c>
      <c r="AU5" s="97" t="s">
        <v>303</v>
      </c>
      <c r="AV5" s="97" t="s">
        <v>71</v>
      </c>
      <c r="AW5" s="97" t="s">
        <v>304</v>
      </c>
      <c r="AX5" s="97" t="s">
        <v>305</v>
      </c>
      <c r="AY5" s="97" t="s">
        <v>306</v>
      </c>
      <c r="AZ5" s="97" t="s">
        <v>307</v>
      </c>
      <c r="BA5" s="97" t="s">
        <v>308</v>
      </c>
      <c r="BB5" s="97" t="s">
        <v>309</v>
      </c>
      <c r="BC5" s="97" t="s">
        <v>310</v>
      </c>
      <c r="BD5" s="97" t="s">
        <v>311</v>
      </c>
      <c r="BE5" s="97" t="s">
        <v>312</v>
      </c>
      <c r="BF5" s="97" t="s">
        <v>313</v>
      </c>
      <c r="BG5" s="46" t="s">
        <v>314</v>
      </c>
      <c r="BH5" s="46" t="s">
        <v>71</v>
      </c>
      <c r="BI5" s="46" t="s">
        <v>315</v>
      </c>
      <c r="BJ5" s="46" t="s">
        <v>316</v>
      </c>
      <c r="BK5" s="46" t="s">
        <v>317</v>
      </c>
      <c r="BL5" s="46" t="s">
        <v>318</v>
      </c>
      <c r="BM5" s="97" t="s">
        <v>71</v>
      </c>
      <c r="BN5" s="97" t="s">
        <v>319</v>
      </c>
      <c r="BO5" s="97" t="s">
        <v>320</v>
      </c>
      <c r="BP5" s="97" t="s">
        <v>321</v>
      </c>
      <c r="BQ5" s="97" t="s">
        <v>322</v>
      </c>
      <c r="BR5" s="97" t="s">
        <v>323</v>
      </c>
      <c r="BS5" s="97" t="s">
        <v>324</v>
      </c>
      <c r="BT5" s="97" t="s">
        <v>325</v>
      </c>
      <c r="BU5" s="97" t="s">
        <v>326</v>
      </c>
      <c r="BV5" s="97" t="s">
        <v>327</v>
      </c>
      <c r="BW5" s="66" t="s">
        <v>328</v>
      </c>
      <c r="BX5" s="66" t="s">
        <v>329</v>
      </c>
      <c r="BY5" s="97" t="s">
        <v>330</v>
      </c>
      <c r="BZ5" s="97" t="s">
        <v>71</v>
      </c>
      <c r="CA5" s="97" t="s">
        <v>319</v>
      </c>
      <c r="CB5" s="97" t="s">
        <v>320</v>
      </c>
      <c r="CC5" s="97" t="s">
        <v>321</v>
      </c>
      <c r="CD5" s="97" t="s">
        <v>322</v>
      </c>
      <c r="CE5" s="97" t="s">
        <v>323</v>
      </c>
      <c r="CF5" s="97" t="s">
        <v>324</v>
      </c>
      <c r="CG5" s="97" t="s">
        <v>325</v>
      </c>
      <c r="CH5" s="97" t="s">
        <v>331</v>
      </c>
      <c r="CI5" s="97" t="s">
        <v>332</v>
      </c>
      <c r="CJ5" s="97" t="s">
        <v>333</v>
      </c>
      <c r="CK5" s="97" t="s">
        <v>334</v>
      </c>
      <c r="CL5" s="97" t="s">
        <v>326</v>
      </c>
      <c r="CM5" s="97" t="s">
        <v>327</v>
      </c>
      <c r="CN5" s="97" t="s">
        <v>335</v>
      </c>
      <c r="CO5" s="66" t="s">
        <v>328</v>
      </c>
      <c r="CP5" s="66" t="s">
        <v>329</v>
      </c>
      <c r="CQ5" s="97" t="s">
        <v>336</v>
      </c>
      <c r="CR5" s="66" t="s">
        <v>71</v>
      </c>
      <c r="CS5" s="66" t="s">
        <v>337</v>
      </c>
      <c r="CT5" s="97" t="s">
        <v>338</v>
      </c>
      <c r="CU5" s="66" t="s">
        <v>71</v>
      </c>
      <c r="CV5" s="66" t="s">
        <v>337</v>
      </c>
      <c r="CW5" s="97" t="s">
        <v>339</v>
      </c>
      <c r="CX5" s="66" t="s">
        <v>340</v>
      </c>
      <c r="CY5" s="66" t="s">
        <v>341</v>
      </c>
      <c r="CZ5" s="46" t="s">
        <v>338</v>
      </c>
      <c r="DA5" s="66" t="s">
        <v>71</v>
      </c>
      <c r="DB5" s="66" t="s">
        <v>261</v>
      </c>
      <c r="DC5" s="66" t="s">
        <v>342</v>
      </c>
      <c r="DD5" s="97" t="s">
        <v>71</v>
      </c>
      <c r="DE5" s="97" t="s">
        <v>343</v>
      </c>
      <c r="DF5" s="97" t="s">
        <v>344</v>
      </c>
      <c r="DG5" s="97" t="s">
        <v>342</v>
      </c>
      <c r="DH5" s="97" t="s">
        <v>345</v>
      </c>
      <c r="DI5" s="97" t="s">
        <v>262</v>
      </c>
    </row>
    <row r="6" spans="1:113" ht="30.75" customHeight="1">
      <c r="A6" s="49" t="s">
        <v>76</v>
      </c>
      <c r="B6" s="48" t="s">
        <v>77</v>
      </c>
      <c r="C6" s="50" t="s">
        <v>78</v>
      </c>
      <c r="D6" s="52"/>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2"/>
      <c r="BH6" s="52"/>
      <c r="BI6" s="52"/>
      <c r="BJ6" s="52"/>
      <c r="BK6" s="52"/>
      <c r="BL6" s="52"/>
      <c r="BM6" s="53"/>
      <c r="BN6" s="53"/>
      <c r="BO6" s="53"/>
      <c r="BP6" s="53"/>
      <c r="BQ6" s="53"/>
      <c r="BR6" s="53"/>
      <c r="BS6" s="53"/>
      <c r="BT6" s="53"/>
      <c r="BU6" s="53"/>
      <c r="BV6" s="53"/>
      <c r="BW6" s="71"/>
      <c r="BX6" s="71"/>
      <c r="BY6" s="53"/>
      <c r="BZ6" s="53"/>
      <c r="CA6" s="53"/>
      <c r="CB6" s="53"/>
      <c r="CC6" s="53"/>
      <c r="CD6" s="53"/>
      <c r="CE6" s="53"/>
      <c r="CF6" s="53"/>
      <c r="CG6" s="53"/>
      <c r="CH6" s="53"/>
      <c r="CI6" s="53"/>
      <c r="CJ6" s="53"/>
      <c r="CK6" s="53"/>
      <c r="CL6" s="53"/>
      <c r="CM6" s="53"/>
      <c r="CN6" s="53"/>
      <c r="CO6" s="71"/>
      <c r="CP6" s="71"/>
      <c r="CQ6" s="53"/>
      <c r="CR6" s="71"/>
      <c r="CS6" s="71"/>
      <c r="CT6" s="53"/>
      <c r="CU6" s="71"/>
      <c r="CV6" s="71"/>
      <c r="CW6" s="53"/>
      <c r="CX6" s="71"/>
      <c r="CY6" s="71"/>
      <c r="CZ6" s="52"/>
      <c r="DA6" s="71"/>
      <c r="DB6" s="71"/>
      <c r="DC6" s="71"/>
      <c r="DD6" s="53"/>
      <c r="DE6" s="53"/>
      <c r="DF6" s="53"/>
      <c r="DG6" s="53"/>
      <c r="DH6" s="53"/>
      <c r="DI6" s="53"/>
    </row>
    <row r="7" spans="1:113" ht="19.5" customHeight="1">
      <c r="A7" s="72" t="s">
        <v>36</v>
      </c>
      <c r="B7" s="72" t="s">
        <v>36</v>
      </c>
      <c r="C7" s="72" t="s">
        <v>36</v>
      </c>
      <c r="D7" s="72" t="s">
        <v>56</v>
      </c>
      <c r="E7" s="98">
        <f aca="true" t="shared" si="0" ref="E7:E50">SUM(F7,T7,AV7,BH7,BM7,BZ7,CR7,CU7,DA7,DD7)</f>
        <v>29710.84</v>
      </c>
      <c r="F7" s="98">
        <v>8956.96</v>
      </c>
      <c r="G7" s="98">
        <v>2516.41</v>
      </c>
      <c r="H7" s="98">
        <v>603.01</v>
      </c>
      <c r="I7" s="98">
        <v>23.95</v>
      </c>
      <c r="J7" s="98">
        <v>0</v>
      </c>
      <c r="K7" s="98">
        <v>1157.68</v>
      </c>
      <c r="L7" s="98">
        <v>2081.44</v>
      </c>
      <c r="M7" s="98">
        <v>592.71</v>
      </c>
      <c r="N7" s="98">
        <v>363.36</v>
      </c>
      <c r="O7" s="99">
        <v>13.8</v>
      </c>
      <c r="P7" s="99">
        <v>71.71</v>
      </c>
      <c r="Q7" s="99">
        <v>433.51</v>
      </c>
      <c r="R7" s="99">
        <v>0</v>
      </c>
      <c r="S7" s="99">
        <v>1099.38</v>
      </c>
      <c r="T7" s="99">
        <v>13279.96</v>
      </c>
      <c r="U7" s="99">
        <v>34.8</v>
      </c>
      <c r="V7" s="99">
        <v>46.1</v>
      </c>
      <c r="W7" s="99">
        <v>54.32</v>
      </c>
      <c r="X7" s="99">
        <v>0.9</v>
      </c>
      <c r="Y7" s="99">
        <v>59.62</v>
      </c>
      <c r="Z7" s="99">
        <v>203.35</v>
      </c>
      <c r="AA7" s="99">
        <v>65.3</v>
      </c>
      <c r="AB7" s="99">
        <v>0</v>
      </c>
      <c r="AC7" s="99">
        <v>39.9</v>
      </c>
      <c r="AD7" s="99">
        <v>319.69</v>
      </c>
      <c r="AE7" s="99">
        <v>0</v>
      </c>
      <c r="AF7" s="99">
        <v>385.65</v>
      </c>
      <c r="AG7" s="99">
        <v>1421</v>
      </c>
      <c r="AH7" s="99">
        <v>57.3</v>
      </c>
      <c r="AI7" s="99">
        <v>1779</v>
      </c>
      <c r="AJ7" s="99">
        <v>2</v>
      </c>
      <c r="AK7" s="99">
        <v>3353.09</v>
      </c>
      <c r="AL7" s="99">
        <v>0</v>
      </c>
      <c r="AM7" s="99">
        <v>0</v>
      </c>
      <c r="AN7" s="99">
        <v>474.31</v>
      </c>
      <c r="AO7" s="99">
        <v>1031.67</v>
      </c>
      <c r="AP7" s="99">
        <v>85.39</v>
      </c>
      <c r="AQ7" s="99">
        <v>73.39</v>
      </c>
      <c r="AR7" s="99">
        <v>40.99</v>
      </c>
      <c r="AS7" s="99">
        <v>90.06</v>
      </c>
      <c r="AT7" s="99">
        <v>0</v>
      </c>
      <c r="AU7" s="99">
        <v>3662.13</v>
      </c>
      <c r="AV7" s="99">
        <v>171.84</v>
      </c>
      <c r="AW7" s="99">
        <v>104.29</v>
      </c>
      <c r="AX7" s="99">
        <v>0</v>
      </c>
      <c r="AY7" s="99">
        <v>0</v>
      </c>
      <c r="AZ7" s="99">
        <v>0</v>
      </c>
      <c r="BA7" s="99">
        <v>0</v>
      </c>
      <c r="BB7" s="99">
        <v>0</v>
      </c>
      <c r="BC7" s="99">
        <v>0</v>
      </c>
      <c r="BD7" s="99">
        <v>30</v>
      </c>
      <c r="BE7" s="99">
        <v>0.29</v>
      </c>
      <c r="BF7" s="99">
        <v>0</v>
      </c>
      <c r="BG7" s="99">
        <v>37.26</v>
      </c>
      <c r="BH7" s="99">
        <v>115.2</v>
      </c>
      <c r="BI7" s="99">
        <v>115.2</v>
      </c>
      <c r="BJ7" s="99">
        <v>0</v>
      </c>
      <c r="BK7" s="99">
        <v>0</v>
      </c>
      <c r="BL7" s="99">
        <v>0</v>
      </c>
      <c r="BM7" s="99">
        <v>300</v>
      </c>
      <c r="BN7" s="99">
        <v>0</v>
      </c>
      <c r="BO7" s="99">
        <v>0</v>
      </c>
      <c r="BP7" s="99">
        <v>300</v>
      </c>
      <c r="BQ7" s="99">
        <v>0</v>
      </c>
      <c r="BR7" s="99">
        <v>0</v>
      </c>
      <c r="BS7" s="99">
        <v>0</v>
      </c>
      <c r="BT7" s="99">
        <v>0</v>
      </c>
      <c r="BU7" s="99">
        <v>0</v>
      </c>
      <c r="BV7" s="99">
        <v>0</v>
      </c>
      <c r="BW7" s="99">
        <v>0</v>
      </c>
      <c r="BX7" s="99">
        <v>0</v>
      </c>
      <c r="BY7" s="99">
        <v>0</v>
      </c>
      <c r="BZ7" s="99">
        <v>6886.88</v>
      </c>
      <c r="CA7" s="99">
        <v>184.8</v>
      </c>
      <c r="CB7" s="99">
        <v>138.91</v>
      </c>
      <c r="CC7" s="99">
        <v>6300.17</v>
      </c>
      <c r="CD7" s="99">
        <v>0</v>
      </c>
      <c r="CE7" s="99">
        <v>40</v>
      </c>
      <c r="CF7" s="99">
        <v>223</v>
      </c>
      <c r="CG7" s="99">
        <v>0</v>
      </c>
      <c r="CH7" s="99">
        <v>0</v>
      </c>
      <c r="CI7" s="99">
        <v>0</v>
      </c>
      <c r="CJ7" s="99">
        <v>0</v>
      </c>
      <c r="CK7" s="99">
        <v>0</v>
      </c>
      <c r="CL7" s="99">
        <v>0</v>
      </c>
      <c r="CM7" s="99">
        <v>0</v>
      </c>
      <c r="CN7" s="99">
        <v>0</v>
      </c>
      <c r="CO7" s="99">
        <v>0</v>
      </c>
      <c r="CP7" s="99">
        <v>0</v>
      </c>
      <c r="CQ7" s="99">
        <v>0</v>
      </c>
      <c r="CR7" s="99">
        <v>0</v>
      </c>
      <c r="CS7" s="99">
        <v>0</v>
      </c>
      <c r="CT7" s="99">
        <v>0</v>
      </c>
      <c r="CU7" s="99">
        <v>0</v>
      </c>
      <c r="CV7" s="99">
        <v>0</v>
      </c>
      <c r="CW7" s="99">
        <v>0</v>
      </c>
      <c r="CX7" s="99">
        <v>0</v>
      </c>
      <c r="CY7" s="99">
        <v>0</v>
      </c>
      <c r="CZ7" s="99">
        <v>0</v>
      </c>
      <c r="DA7" s="99">
        <v>0</v>
      </c>
      <c r="DB7" s="99">
        <v>0</v>
      </c>
      <c r="DC7" s="99">
        <v>0</v>
      </c>
      <c r="DD7" s="99">
        <v>0</v>
      </c>
      <c r="DE7" s="99">
        <v>0</v>
      </c>
      <c r="DF7" s="99">
        <v>0</v>
      </c>
      <c r="DG7" s="99">
        <v>0</v>
      </c>
      <c r="DH7" s="99">
        <v>0</v>
      </c>
      <c r="DI7" s="99">
        <v>0</v>
      </c>
    </row>
    <row r="8" spans="1:113" ht="19.5" customHeight="1">
      <c r="A8" s="72" t="s">
        <v>36</v>
      </c>
      <c r="B8" s="72" t="s">
        <v>36</v>
      </c>
      <c r="C8" s="72" t="s">
        <v>36</v>
      </c>
      <c r="D8" s="72" t="s">
        <v>346</v>
      </c>
      <c r="E8" s="98">
        <f t="shared" si="0"/>
        <v>3951.14</v>
      </c>
      <c r="F8" s="98">
        <v>1789.86</v>
      </c>
      <c r="G8" s="98">
        <v>0</v>
      </c>
      <c r="H8" s="98">
        <v>0</v>
      </c>
      <c r="I8" s="98">
        <v>0</v>
      </c>
      <c r="J8" s="98">
        <v>0</v>
      </c>
      <c r="K8" s="98">
        <v>482</v>
      </c>
      <c r="L8" s="98">
        <v>139</v>
      </c>
      <c r="M8" s="98">
        <v>55</v>
      </c>
      <c r="N8" s="98">
        <v>0</v>
      </c>
      <c r="O8" s="99">
        <v>0</v>
      </c>
      <c r="P8" s="99">
        <v>5</v>
      </c>
      <c r="Q8" s="99">
        <v>15</v>
      </c>
      <c r="R8" s="99">
        <v>0</v>
      </c>
      <c r="S8" s="99">
        <v>1093.86</v>
      </c>
      <c r="T8" s="99">
        <v>1831.28</v>
      </c>
      <c r="U8" s="99">
        <v>10</v>
      </c>
      <c r="V8" s="99">
        <v>15</v>
      </c>
      <c r="W8" s="99">
        <v>6</v>
      </c>
      <c r="X8" s="99">
        <v>0</v>
      </c>
      <c r="Y8" s="99">
        <v>50</v>
      </c>
      <c r="Z8" s="99">
        <v>60</v>
      </c>
      <c r="AA8" s="99">
        <v>15</v>
      </c>
      <c r="AB8" s="99">
        <v>0</v>
      </c>
      <c r="AC8" s="99">
        <v>0</v>
      </c>
      <c r="AD8" s="99">
        <v>30</v>
      </c>
      <c r="AE8" s="99">
        <v>0</v>
      </c>
      <c r="AF8" s="99">
        <v>40</v>
      </c>
      <c r="AG8" s="99">
        <v>1220</v>
      </c>
      <c r="AH8" s="99">
        <v>0</v>
      </c>
      <c r="AI8" s="99">
        <v>32.26</v>
      </c>
      <c r="AJ8" s="99">
        <v>0</v>
      </c>
      <c r="AK8" s="99">
        <v>0</v>
      </c>
      <c r="AL8" s="99">
        <v>0</v>
      </c>
      <c r="AM8" s="99">
        <v>0</v>
      </c>
      <c r="AN8" s="99">
        <v>133</v>
      </c>
      <c r="AO8" s="99">
        <v>150</v>
      </c>
      <c r="AP8" s="99">
        <v>20</v>
      </c>
      <c r="AQ8" s="99">
        <v>0</v>
      </c>
      <c r="AR8" s="99">
        <v>0</v>
      </c>
      <c r="AS8" s="99">
        <v>0</v>
      </c>
      <c r="AT8" s="99">
        <v>0</v>
      </c>
      <c r="AU8" s="99">
        <v>50.02</v>
      </c>
      <c r="AV8" s="99">
        <v>30</v>
      </c>
      <c r="AW8" s="99">
        <v>0</v>
      </c>
      <c r="AX8" s="99">
        <v>0</v>
      </c>
      <c r="AY8" s="99">
        <v>0</v>
      </c>
      <c r="AZ8" s="99">
        <v>0</v>
      </c>
      <c r="BA8" s="99">
        <v>0</v>
      </c>
      <c r="BB8" s="99">
        <v>0</v>
      </c>
      <c r="BC8" s="99">
        <v>0</v>
      </c>
      <c r="BD8" s="99">
        <v>30</v>
      </c>
      <c r="BE8" s="99">
        <v>0</v>
      </c>
      <c r="BF8" s="99">
        <v>0</v>
      </c>
      <c r="BG8" s="99">
        <v>0</v>
      </c>
      <c r="BH8" s="99">
        <v>0</v>
      </c>
      <c r="BI8" s="99">
        <v>0</v>
      </c>
      <c r="BJ8" s="99">
        <v>0</v>
      </c>
      <c r="BK8" s="99">
        <v>0</v>
      </c>
      <c r="BL8" s="99">
        <v>0</v>
      </c>
      <c r="BM8" s="99">
        <v>0</v>
      </c>
      <c r="BN8" s="99">
        <v>0</v>
      </c>
      <c r="BO8" s="99">
        <v>0</v>
      </c>
      <c r="BP8" s="99">
        <v>0</v>
      </c>
      <c r="BQ8" s="99">
        <v>0</v>
      </c>
      <c r="BR8" s="99">
        <v>0</v>
      </c>
      <c r="BS8" s="99">
        <v>0</v>
      </c>
      <c r="BT8" s="99">
        <v>0</v>
      </c>
      <c r="BU8" s="99">
        <v>0</v>
      </c>
      <c r="BV8" s="99">
        <v>0</v>
      </c>
      <c r="BW8" s="99">
        <v>0</v>
      </c>
      <c r="BX8" s="99">
        <v>0</v>
      </c>
      <c r="BY8" s="99">
        <v>0</v>
      </c>
      <c r="BZ8" s="99">
        <v>300</v>
      </c>
      <c r="CA8" s="99">
        <v>0</v>
      </c>
      <c r="CB8" s="99">
        <v>0</v>
      </c>
      <c r="CC8" s="99">
        <v>203</v>
      </c>
      <c r="CD8" s="99">
        <v>0</v>
      </c>
      <c r="CE8" s="99">
        <v>0</v>
      </c>
      <c r="CF8" s="99">
        <v>97</v>
      </c>
      <c r="CG8" s="99">
        <v>0</v>
      </c>
      <c r="CH8" s="99">
        <v>0</v>
      </c>
      <c r="CI8" s="99">
        <v>0</v>
      </c>
      <c r="CJ8" s="99">
        <v>0</v>
      </c>
      <c r="CK8" s="99">
        <v>0</v>
      </c>
      <c r="CL8" s="99">
        <v>0</v>
      </c>
      <c r="CM8" s="99">
        <v>0</v>
      </c>
      <c r="CN8" s="99">
        <v>0</v>
      </c>
      <c r="CO8" s="99">
        <v>0</v>
      </c>
      <c r="CP8" s="99">
        <v>0</v>
      </c>
      <c r="CQ8" s="99">
        <v>0</v>
      </c>
      <c r="CR8" s="99">
        <v>0</v>
      </c>
      <c r="CS8" s="99">
        <v>0</v>
      </c>
      <c r="CT8" s="99">
        <v>0</v>
      </c>
      <c r="CU8" s="99">
        <v>0</v>
      </c>
      <c r="CV8" s="99">
        <v>0</v>
      </c>
      <c r="CW8" s="99">
        <v>0</v>
      </c>
      <c r="CX8" s="99">
        <v>0</v>
      </c>
      <c r="CY8" s="99">
        <v>0</v>
      </c>
      <c r="CZ8" s="99">
        <v>0</v>
      </c>
      <c r="DA8" s="99">
        <v>0</v>
      </c>
      <c r="DB8" s="99">
        <v>0</v>
      </c>
      <c r="DC8" s="99">
        <v>0</v>
      </c>
      <c r="DD8" s="99">
        <v>0</v>
      </c>
      <c r="DE8" s="99">
        <v>0</v>
      </c>
      <c r="DF8" s="99">
        <v>0</v>
      </c>
      <c r="DG8" s="99">
        <v>0</v>
      </c>
      <c r="DH8" s="99">
        <v>0</v>
      </c>
      <c r="DI8" s="99">
        <v>0</v>
      </c>
    </row>
    <row r="9" spans="1:113" ht="19.5" customHeight="1">
      <c r="A9" s="72" t="s">
        <v>36</v>
      </c>
      <c r="B9" s="72" t="s">
        <v>36</v>
      </c>
      <c r="C9" s="72" t="s">
        <v>36</v>
      </c>
      <c r="D9" s="72" t="s">
        <v>347</v>
      </c>
      <c r="E9" s="98">
        <f t="shared" si="0"/>
        <v>3918.88</v>
      </c>
      <c r="F9" s="98">
        <v>1789.86</v>
      </c>
      <c r="G9" s="98">
        <v>0</v>
      </c>
      <c r="H9" s="98">
        <v>0</v>
      </c>
      <c r="I9" s="98">
        <v>0</v>
      </c>
      <c r="J9" s="98">
        <v>0</v>
      </c>
      <c r="K9" s="98">
        <v>482</v>
      </c>
      <c r="L9" s="98">
        <v>139</v>
      </c>
      <c r="M9" s="98">
        <v>55</v>
      </c>
      <c r="N9" s="98">
        <v>0</v>
      </c>
      <c r="O9" s="99">
        <v>0</v>
      </c>
      <c r="P9" s="99">
        <v>5</v>
      </c>
      <c r="Q9" s="99">
        <v>15</v>
      </c>
      <c r="R9" s="99">
        <v>0</v>
      </c>
      <c r="S9" s="99">
        <v>1093.86</v>
      </c>
      <c r="T9" s="99">
        <v>1799.02</v>
      </c>
      <c r="U9" s="99">
        <v>10</v>
      </c>
      <c r="V9" s="99">
        <v>15</v>
      </c>
      <c r="W9" s="99">
        <v>6</v>
      </c>
      <c r="X9" s="99">
        <v>0</v>
      </c>
      <c r="Y9" s="99">
        <v>50</v>
      </c>
      <c r="Z9" s="99">
        <v>60</v>
      </c>
      <c r="AA9" s="99">
        <v>15</v>
      </c>
      <c r="AB9" s="99">
        <v>0</v>
      </c>
      <c r="AC9" s="99">
        <v>0</v>
      </c>
      <c r="AD9" s="99">
        <v>30</v>
      </c>
      <c r="AE9" s="99">
        <v>0</v>
      </c>
      <c r="AF9" s="99">
        <v>40</v>
      </c>
      <c r="AG9" s="99">
        <v>1220</v>
      </c>
      <c r="AH9" s="99">
        <v>0</v>
      </c>
      <c r="AI9" s="99">
        <v>0</v>
      </c>
      <c r="AJ9" s="99">
        <v>0</v>
      </c>
      <c r="AK9" s="99">
        <v>0</v>
      </c>
      <c r="AL9" s="99">
        <v>0</v>
      </c>
      <c r="AM9" s="99">
        <v>0</v>
      </c>
      <c r="AN9" s="99">
        <v>133</v>
      </c>
      <c r="AO9" s="99">
        <v>150</v>
      </c>
      <c r="AP9" s="99">
        <v>20</v>
      </c>
      <c r="AQ9" s="99">
        <v>0</v>
      </c>
      <c r="AR9" s="99">
        <v>0</v>
      </c>
      <c r="AS9" s="99">
        <v>0</v>
      </c>
      <c r="AT9" s="99">
        <v>0</v>
      </c>
      <c r="AU9" s="99">
        <v>50.02</v>
      </c>
      <c r="AV9" s="99">
        <v>30</v>
      </c>
      <c r="AW9" s="99">
        <v>0</v>
      </c>
      <c r="AX9" s="99">
        <v>0</v>
      </c>
      <c r="AY9" s="99">
        <v>0</v>
      </c>
      <c r="AZ9" s="99">
        <v>0</v>
      </c>
      <c r="BA9" s="99">
        <v>0</v>
      </c>
      <c r="BB9" s="99">
        <v>0</v>
      </c>
      <c r="BC9" s="99">
        <v>0</v>
      </c>
      <c r="BD9" s="99">
        <v>30</v>
      </c>
      <c r="BE9" s="99">
        <v>0</v>
      </c>
      <c r="BF9" s="99">
        <v>0</v>
      </c>
      <c r="BG9" s="99">
        <v>0</v>
      </c>
      <c r="BH9" s="99">
        <v>0</v>
      </c>
      <c r="BI9" s="99">
        <v>0</v>
      </c>
      <c r="BJ9" s="99">
        <v>0</v>
      </c>
      <c r="BK9" s="99">
        <v>0</v>
      </c>
      <c r="BL9" s="99">
        <v>0</v>
      </c>
      <c r="BM9" s="99">
        <v>0</v>
      </c>
      <c r="BN9" s="99">
        <v>0</v>
      </c>
      <c r="BO9" s="99">
        <v>0</v>
      </c>
      <c r="BP9" s="99">
        <v>0</v>
      </c>
      <c r="BQ9" s="99">
        <v>0</v>
      </c>
      <c r="BR9" s="99">
        <v>0</v>
      </c>
      <c r="BS9" s="99">
        <v>0</v>
      </c>
      <c r="BT9" s="99">
        <v>0</v>
      </c>
      <c r="BU9" s="99">
        <v>0</v>
      </c>
      <c r="BV9" s="99">
        <v>0</v>
      </c>
      <c r="BW9" s="99">
        <v>0</v>
      </c>
      <c r="BX9" s="99">
        <v>0</v>
      </c>
      <c r="BY9" s="99">
        <v>0</v>
      </c>
      <c r="BZ9" s="99">
        <v>300</v>
      </c>
      <c r="CA9" s="99">
        <v>0</v>
      </c>
      <c r="CB9" s="99">
        <v>0</v>
      </c>
      <c r="CC9" s="99">
        <v>203</v>
      </c>
      <c r="CD9" s="99">
        <v>0</v>
      </c>
      <c r="CE9" s="99">
        <v>0</v>
      </c>
      <c r="CF9" s="99">
        <v>97</v>
      </c>
      <c r="CG9" s="99">
        <v>0</v>
      </c>
      <c r="CH9" s="99">
        <v>0</v>
      </c>
      <c r="CI9" s="99">
        <v>0</v>
      </c>
      <c r="CJ9" s="99">
        <v>0</v>
      </c>
      <c r="CK9" s="99">
        <v>0</v>
      </c>
      <c r="CL9" s="99">
        <v>0</v>
      </c>
      <c r="CM9" s="99">
        <v>0</v>
      </c>
      <c r="CN9" s="99">
        <v>0</v>
      </c>
      <c r="CO9" s="99">
        <v>0</v>
      </c>
      <c r="CP9" s="99">
        <v>0</v>
      </c>
      <c r="CQ9" s="99">
        <v>0</v>
      </c>
      <c r="CR9" s="99">
        <v>0</v>
      </c>
      <c r="CS9" s="99">
        <v>0</v>
      </c>
      <c r="CT9" s="99">
        <v>0</v>
      </c>
      <c r="CU9" s="99">
        <v>0</v>
      </c>
      <c r="CV9" s="99">
        <v>0</v>
      </c>
      <c r="CW9" s="99">
        <v>0</v>
      </c>
      <c r="CX9" s="99">
        <v>0</v>
      </c>
      <c r="CY9" s="99">
        <v>0</v>
      </c>
      <c r="CZ9" s="99">
        <v>0</v>
      </c>
      <c r="DA9" s="99">
        <v>0</v>
      </c>
      <c r="DB9" s="99">
        <v>0</v>
      </c>
      <c r="DC9" s="99">
        <v>0</v>
      </c>
      <c r="DD9" s="99">
        <v>0</v>
      </c>
      <c r="DE9" s="99">
        <v>0</v>
      </c>
      <c r="DF9" s="99">
        <v>0</v>
      </c>
      <c r="DG9" s="99">
        <v>0</v>
      </c>
      <c r="DH9" s="99">
        <v>0</v>
      </c>
      <c r="DI9" s="99">
        <v>0</v>
      </c>
    </row>
    <row r="10" spans="1:113" ht="19.5" customHeight="1">
      <c r="A10" s="72" t="s">
        <v>81</v>
      </c>
      <c r="B10" s="72" t="s">
        <v>83</v>
      </c>
      <c r="C10" s="72" t="s">
        <v>92</v>
      </c>
      <c r="D10" s="72" t="s">
        <v>105</v>
      </c>
      <c r="E10" s="98">
        <f t="shared" si="0"/>
        <v>3918.88</v>
      </c>
      <c r="F10" s="98">
        <v>1789.86</v>
      </c>
      <c r="G10" s="98">
        <v>0</v>
      </c>
      <c r="H10" s="98">
        <v>0</v>
      </c>
      <c r="I10" s="98">
        <v>0</v>
      </c>
      <c r="J10" s="98">
        <v>0</v>
      </c>
      <c r="K10" s="98">
        <v>482</v>
      </c>
      <c r="L10" s="98">
        <v>139</v>
      </c>
      <c r="M10" s="98">
        <v>55</v>
      </c>
      <c r="N10" s="98">
        <v>0</v>
      </c>
      <c r="O10" s="99">
        <v>0</v>
      </c>
      <c r="P10" s="99">
        <v>5</v>
      </c>
      <c r="Q10" s="99">
        <v>15</v>
      </c>
      <c r="R10" s="99">
        <v>0</v>
      </c>
      <c r="S10" s="99">
        <v>1093.86</v>
      </c>
      <c r="T10" s="99">
        <v>1799.02</v>
      </c>
      <c r="U10" s="99">
        <v>10</v>
      </c>
      <c r="V10" s="99">
        <v>15</v>
      </c>
      <c r="W10" s="99">
        <v>6</v>
      </c>
      <c r="X10" s="99">
        <v>0</v>
      </c>
      <c r="Y10" s="99">
        <v>50</v>
      </c>
      <c r="Z10" s="99">
        <v>60</v>
      </c>
      <c r="AA10" s="99">
        <v>15</v>
      </c>
      <c r="AB10" s="99">
        <v>0</v>
      </c>
      <c r="AC10" s="99">
        <v>0</v>
      </c>
      <c r="AD10" s="99">
        <v>30</v>
      </c>
      <c r="AE10" s="99">
        <v>0</v>
      </c>
      <c r="AF10" s="99">
        <v>40</v>
      </c>
      <c r="AG10" s="99">
        <v>1220</v>
      </c>
      <c r="AH10" s="99">
        <v>0</v>
      </c>
      <c r="AI10" s="99">
        <v>0</v>
      </c>
      <c r="AJ10" s="99">
        <v>0</v>
      </c>
      <c r="AK10" s="99">
        <v>0</v>
      </c>
      <c r="AL10" s="99">
        <v>0</v>
      </c>
      <c r="AM10" s="99">
        <v>0</v>
      </c>
      <c r="AN10" s="99">
        <v>133</v>
      </c>
      <c r="AO10" s="99">
        <v>150</v>
      </c>
      <c r="AP10" s="99">
        <v>20</v>
      </c>
      <c r="AQ10" s="99">
        <v>0</v>
      </c>
      <c r="AR10" s="99">
        <v>0</v>
      </c>
      <c r="AS10" s="99">
        <v>0</v>
      </c>
      <c r="AT10" s="99">
        <v>0</v>
      </c>
      <c r="AU10" s="99">
        <v>50.02</v>
      </c>
      <c r="AV10" s="99">
        <v>30</v>
      </c>
      <c r="AW10" s="99">
        <v>0</v>
      </c>
      <c r="AX10" s="99">
        <v>0</v>
      </c>
      <c r="AY10" s="99">
        <v>0</v>
      </c>
      <c r="AZ10" s="99">
        <v>0</v>
      </c>
      <c r="BA10" s="99">
        <v>0</v>
      </c>
      <c r="BB10" s="99">
        <v>0</v>
      </c>
      <c r="BC10" s="99">
        <v>0</v>
      </c>
      <c r="BD10" s="99">
        <v>30</v>
      </c>
      <c r="BE10" s="99">
        <v>0</v>
      </c>
      <c r="BF10" s="99">
        <v>0</v>
      </c>
      <c r="BG10" s="99">
        <v>0</v>
      </c>
      <c r="BH10" s="99">
        <v>0</v>
      </c>
      <c r="BI10" s="99">
        <v>0</v>
      </c>
      <c r="BJ10" s="99">
        <v>0</v>
      </c>
      <c r="BK10" s="99">
        <v>0</v>
      </c>
      <c r="BL10" s="99">
        <v>0</v>
      </c>
      <c r="BM10" s="99">
        <v>0</v>
      </c>
      <c r="BN10" s="99">
        <v>0</v>
      </c>
      <c r="BO10" s="99">
        <v>0</v>
      </c>
      <c r="BP10" s="99">
        <v>0</v>
      </c>
      <c r="BQ10" s="99">
        <v>0</v>
      </c>
      <c r="BR10" s="99">
        <v>0</v>
      </c>
      <c r="BS10" s="99">
        <v>0</v>
      </c>
      <c r="BT10" s="99">
        <v>0</v>
      </c>
      <c r="BU10" s="99">
        <v>0</v>
      </c>
      <c r="BV10" s="99">
        <v>0</v>
      </c>
      <c r="BW10" s="99">
        <v>0</v>
      </c>
      <c r="BX10" s="99">
        <v>0</v>
      </c>
      <c r="BY10" s="99">
        <v>0</v>
      </c>
      <c r="BZ10" s="99">
        <v>300</v>
      </c>
      <c r="CA10" s="99">
        <v>0</v>
      </c>
      <c r="CB10" s="99">
        <v>0</v>
      </c>
      <c r="CC10" s="99">
        <v>203</v>
      </c>
      <c r="CD10" s="99">
        <v>0</v>
      </c>
      <c r="CE10" s="99">
        <v>0</v>
      </c>
      <c r="CF10" s="99">
        <v>97</v>
      </c>
      <c r="CG10" s="99">
        <v>0</v>
      </c>
      <c r="CH10" s="99">
        <v>0</v>
      </c>
      <c r="CI10" s="99">
        <v>0</v>
      </c>
      <c r="CJ10" s="99">
        <v>0</v>
      </c>
      <c r="CK10" s="99">
        <v>0</v>
      </c>
      <c r="CL10" s="99">
        <v>0</v>
      </c>
      <c r="CM10" s="99">
        <v>0</v>
      </c>
      <c r="CN10" s="99">
        <v>0</v>
      </c>
      <c r="CO10" s="99">
        <v>0</v>
      </c>
      <c r="CP10" s="99">
        <v>0</v>
      </c>
      <c r="CQ10" s="99">
        <v>0</v>
      </c>
      <c r="CR10" s="99">
        <v>0</v>
      </c>
      <c r="CS10" s="99">
        <v>0</v>
      </c>
      <c r="CT10" s="99">
        <v>0</v>
      </c>
      <c r="CU10" s="99">
        <v>0</v>
      </c>
      <c r="CV10" s="99">
        <v>0</v>
      </c>
      <c r="CW10" s="99">
        <v>0</v>
      </c>
      <c r="CX10" s="99">
        <v>0</v>
      </c>
      <c r="CY10" s="99">
        <v>0</v>
      </c>
      <c r="CZ10" s="99">
        <v>0</v>
      </c>
      <c r="DA10" s="99">
        <v>0</v>
      </c>
      <c r="DB10" s="99">
        <v>0</v>
      </c>
      <c r="DC10" s="99">
        <v>0</v>
      </c>
      <c r="DD10" s="99">
        <v>0</v>
      </c>
      <c r="DE10" s="99">
        <v>0</v>
      </c>
      <c r="DF10" s="99">
        <v>0</v>
      </c>
      <c r="DG10" s="99">
        <v>0</v>
      </c>
      <c r="DH10" s="99">
        <v>0</v>
      </c>
      <c r="DI10" s="99">
        <v>0</v>
      </c>
    </row>
    <row r="11" spans="1:113" ht="19.5" customHeight="1">
      <c r="A11" s="72" t="s">
        <v>36</v>
      </c>
      <c r="B11" s="72" t="s">
        <v>36</v>
      </c>
      <c r="C11" s="72" t="s">
        <v>36</v>
      </c>
      <c r="D11" s="72" t="s">
        <v>348</v>
      </c>
      <c r="E11" s="98">
        <f t="shared" si="0"/>
        <v>32.26</v>
      </c>
      <c r="F11" s="98">
        <v>0</v>
      </c>
      <c r="G11" s="98">
        <v>0</v>
      </c>
      <c r="H11" s="98">
        <v>0</v>
      </c>
      <c r="I11" s="98">
        <v>0</v>
      </c>
      <c r="J11" s="98">
        <v>0</v>
      </c>
      <c r="K11" s="98">
        <v>0</v>
      </c>
      <c r="L11" s="98">
        <v>0</v>
      </c>
      <c r="M11" s="98">
        <v>0</v>
      </c>
      <c r="N11" s="98">
        <v>0</v>
      </c>
      <c r="O11" s="99">
        <v>0</v>
      </c>
      <c r="P11" s="99">
        <v>0</v>
      </c>
      <c r="Q11" s="99">
        <v>0</v>
      </c>
      <c r="R11" s="99">
        <v>0</v>
      </c>
      <c r="S11" s="99">
        <v>0</v>
      </c>
      <c r="T11" s="99">
        <v>32.26</v>
      </c>
      <c r="U11" s="99">
        <v>0</v>
      </c>
      <c r="V11" s="99">
        <v>0</v>
      </c>
      <c r="W11" s="99">
        <v>0</v>
      </c>
      <c r="X11" s="99">
        <v>0</v>
      </c>
      <c r="Y11" s="99">
        <v>0</v>
      </c>
      <c r="Z11" s="99">
        <v>0</v>
      </c>
      <c r="AA11" s="99">
        <v>0</v>
      </c>
      <c r="AB11" s="99">
        <v>0</v>
      </c>
      <c r="AC11" s="99">
        <v>0</v>
      </c>
      <c r="AD11" s="99">
        <v>0</v>
      </c>
      <c r="AE11" s="99">
        <v>0</v>
      </c>
      <c r="AF11" s="99">
        <v>0</v>
      </c>
      <c r="AG11" s="99">
        <v>0</v>
      </c>
      <c r="AH11" s="99">
        <v>0</v>
      </c>
      <c r="AI11" s="99">
        <v>32.26</v>
      </c>
      <c r="AJ11" s="99">
        <v>0</v>
      </c>
      <c r="AK11" s="99">
        <v>0</v>
      </c>
      <c r="AL11" s="99">
        <v>0</v>
      </c>
      <c r="AM11" s="99">
        <v>0</v>
      </c>
      <c r="AN11" s="99">
        <v>0</v>
      </c>
      <c r="AO11" s="99">
        <v>0</v>
      </c>
      <c r="AP11" s="99">
        <v>0</v>
      </c>
      <c r="AQ11" s="99">
        <v>0</v>
      </c>
      <c r="AR11" s="99">
        <v>0</v>
      </c>
      <c r="AS11" s="99">
        <v>0</v>
      </c>
      <c r="AT11" s="99">
        <v>0</v>
      </c>
      <c r="AU11" s="99">
        <v>0</v>
      </c>
      <c r="AV11" s="99">
        <v>0</v>
      </c>
      <c r="AW11" s="99">
        <v>0</v>
      </c>
      <c r="AX11" s="99">
        <v>0</v>
      </c>
      <c r="AY11" s="99">
        <v>0</v>
      </c>
      <c r="AZ11" s="99">
        <v>0</v>
      </c>
      <c r="BA11" s="99">
        <v>0</v>
      </c>
      <c r="BB11" s="99">
        <v>0</v>
      </c>
      <c r="BC11" s="99">
        <v>0</v>
      </c>
      <c r="BD11" s="99">
        <v>0</v>
      </c>
      <c r="BE11" s="99">
        <v>0</v>
      </c>
      <c r="BF11" s="99">
        <v>0</v>
      </c>
      <c r="BG11" s="99">
        <v>0</v>
      </c>
      <c r="BH11" s="99">
        <v>0</v>
      </c>
      <c r="BI11" s="99">
        <v>0</v>
      </c>
      <c r="BJ11" s="99">
        <v>0</v>
      </c>
      <c r="BK11" s="99">
        <v>0</v>
      </c>
      <c r="BL11" s="99">
        <v>0</v>
      </c>
      <c r="BM11" s="99">
        <v>0</v>
      </c>
      <c r="BN11" s="99">
        <v>0</v>
      </c>
      <c r="BO11" s="99">
        <v>0</v>
      </c>
      <c r="BP11" s="99">
        <v>0</v>
      </c>
      <c r="BQ11" s="99">
        <v>0</v>
      </c>
      <c r="BR11" s="99">
        <v>0</v>
      </c>
      <c r="BS11" s="99">
        <v>0</v>
      </c>
      <c r="BT11" s="99">
        <v>0</v>
      </c>
      <c r="BU11" s="99">
        <v>0</v>
      </c>
      <c r="BV11" s="99">
        <v>0</v>
      </c>
      <c r="BW11" s="99">
        <v>0</v>
      </c>
      <c r="BX11" s="99">
        <v>0</v>
      </c>
      <c r="BY11" s="99">
        <v>0</v>
      </c>
      <c r="BZ11" s="99">
        <v>0</v>
      </c>
      <c r="CA11" s="99">
        <v>0</v>
      </c>
      <c r="CB11" s="99">
        <v>0</v>
      </c>
      <c r="CC11" s="99">
        <v>0</v>
      </c>
      <c r="CD11" s="99">
        <v>0</v>
      </c>
      <c r="CE11" s="99">
        <v>0</v>
      </c>
      <c r="CF11" s="99">
        <v>0</v>
      </c>
      <c r="CG11" s="99">
        <v>0</v>
      </c>
      <c r="CH11" s="99">
        <v>0</v>
      </c>
      <c r="CI11" s="99">
        <v>0</v>
      </c>
      <c r="CJ11" s="99">
        <v>0</v>
      </c>
      <c r="CK11" s="99">
        <v>0</v>
      </c>
      <c r="CL11" s="99">
        <v>0</v>
      </c>
      <c r="CM11" s="99">
        <v>0</v>
      </c>
      <c r="CN11" s="99">
        <v>0</v>
      </c>
      <c r="CO11" s="99">
        <v>0</v>
      </c>
      <c r="CP11" s="99">
        <v>0</v>
      </c>
      <c r="CQ11" s="99">
        <v>0</v>
      </c>
      <c r="CR11" s="99">
        <v>0</v>
      </c>
      <c r="CS11" s="99">
        <v>0</v>
      </c>
      <c r="CT11" s="99">
        <v>0</v>
      </c>
      <c r="CU11" s="99">
        <v>0</v>
      </c>
      <c r="CV11" s="99">
        <v>0</v>
      </c>
      <c r="CW11" s="99">
        <v>0</v>
      </c>
      <c r="CX11" s="99">
        <v>0</v>
      </c>
      <c r="CY11" s="99">
        <v>0</v>
      </c>
      <c r="CZ11" s="99">
        <v>0</v>
      </c>
      <c r="DA11" s="99">
        <v>0</v>
      </c>
      <c r="DB11" s="99">
        <v>0</v>
      </c>
      <c r="DC11" s="99">
        <v>0</v>
      </c>
      <c r="DD11" s="99">
        <v>0</v>
      </c>
      <c r="DE11" s="99">
        <v>0</v>
      </c>
      <c r="DF11" s="99">
        <v>0</v>
      </c>
      <c r="DG11" s="99">
        <v>0</v>
      </c>
      <c r="DH11" s="99">
        <v>0</v>
      </c>
      <c r="DI11" s="99">
        <v>0</v>
      </c>
    </row>
    <row r="12" spans="1:113" ht="19.5" customHeight="1">
      <c r="A12" s="72" t="s">
        <v>81</v>
      </c>
      <c r="B12" s="72" t="s">
        <v>82</v>
      </c>
      <c r="C12" s="72" t="s">
        <v>83</v>
      </c>
      <c r="D12" s="72" t="s">
        <v>85</v>
      </c>
      <c r="E12" s="98">
        <f t="shared" si="0"/>
        <v>32.26</v>
      </c>
      <c r="F12" s="98">
        <v>0</v>
      </c>
      <c r="G12" s="98">
        <v>0</v>
      </c>
      <c r="H12" s="98">
        <v>0</v>
      </c>
      <c r="I12" s="98">
        <v>0</v>
      </c>
      <c r="J12" s="98">
        <v>0</v>
      </c>
      <c r="K12" s="98">
        <v>0</v>
      </c>
      <c r="L12" s="98">
        <v>0</v>
      </c>
      <c r="M12" s="98">
        <v>0</v>
      </c>
      <c r="N12" s="98">
        <v>0</v>
      </c>
      <c r="O12" s="99">
        <v>0</v>
      </c>
      <c r="P12" s="99">
        <v>0</v>
      </c>
      <c r="Q12" s="99">
        <v>0</v>
      </c>
      <c r="R12" s="99">
        <v>0</v>
      </c>
      <c r="S12" s="99">
        <v>0</v>
      </c>
      <c r="T12" s="99">
        <v>32.26</v>
      </c>
      <c r="U12" s="99">
        <v>0</v>
      </c>
      <c r="V12" s="99">
        <v>0</v>
      </c>
      <c r="W12" s="99">
        <v>0</v>
      </c>
      <c r="X12" s="99">
        <v>0</v>
      </c>
      <c r="Y12" s="99">
        <v>0</v>
      </c>
      <c r="Z12" s="99">
        <v>0</v>
      </c>
      <c r="AA12" s="99">
        <v>0</v>
      </c>
      <c r="AB12" s="99">
        <v>0</v>
      </c>
      <c r="AC12" s="99">
        <v>0</v>
      </c>
      <c r="AD12" s="99">
        <v>0</v>
      </c>
      <c r="AE12" s="99">
        <v>0</v>
      </c>
      <c r="AF12" s="99">
        <v>0</v>
      </c>
      <c r="AG12" s="99">
        <v>0</v>
      </c>
      <c r="AH12" s="99">
        <v>0</v>
      </c>
      <c r="AI12" s="99">
        <v>32.26</v>
      </c>
      <c r="AJ12" s="99">
        <v>0</v>
      </c>
      <c r="AK12" s="99">
        <v>0</v>
      </c>
      <c r="AL12" s="99">
        <v>0</v>
      </c>
      <c r="AM12" s="99">
        <v>0</v>
      </c>
      <c r="AN12" s="99">
        <v>0</v>
      </c>
      <c r="AO12" s="99">
        <v>0</v>
      </c>
      <c r="AP12" s="99">
        <v>0</v>
      </c>
      <c r="AQ12" s="99">
        <v>0</v>
      </c>
      <c r="AR12" s="99">
        <v>0</v>
      </c>
      <c r="AS12" s="99">
        <v>0</v>
      </c>
      <c r="AT12" s="99">
        <v>0</v>
      </c>
      <c r="AU12" s="99">
        <v>0</v>
      </c>
      <c r="AV12" s="99">
        <v>0</v>
      </c>
      <c r="AW12" s="99">
        <v>0</v>
      </c>
      <c r="AX12" s="99">
        <v>0</v>
      </c>
      <c r="AY12" s="99">
        <v>0</v>
      </c>
      <c r="AZ12" s="99">
        <v>0</v>
      </c>
      <c r="BA12" s="99">
        <v>0</v>
      </c>
      <c r="BB12" s="99">
        <v>0</v>
      </c>
      <c r="BC12" s="99">
        <v>0</v>
      </c>
      <c r="BD12" s="99">
        <v>0</v>
      </c>
      <c r="BE12" s="99">
        <v>0</v>
      </c>
      <c r="BF12" s="99">
        <v>0</v>
      </c>
      <c r="BG12" s="99">
        <v>0</v>
      </c>
      <c r="BH12" s="99">
        <v>0</v>
      </c>
      <c r="BI12" s="99">
        <v>0</v>
      </c>
      <c r="BJ12" s="99">
        <v>0</v>
      </c>
      <c r="BK12" s="99">
        <v>0</v>
      </c>
      <c r="BL12" s="99">
        <v>0</v>
      </c>
      <c r="BM12" s="99">
        <v>0</v>
      </c>
      <c r="BN12" s="99">
        <v>0</v>
      </c>
      <c r="BO12" s="99">
        <v>0</v>
      </c>
      <c r="BP12" s="99">
        <v>0</v>
      </c>
      <c r="BQ12" s="99">
        <v>0</v>
      </c>
      <c r="BR12" s="99">
        <v>0</v>
      </c>
      <c r="BS12" s="99">
        <v>0</v>
      </c>
      <c r="BT12" s="99">
        <v>0</v>
      </c>
      <c r="BU12" s="99">
        <v>0</v>
      </c>
      <c r="BV12" s="99">
        <v>0</v>
      </c>
      <c r="BW12" s="99">
        <v>0</v>
      </c>
      <c r="BX12" s="99">
        <v>0</v>
      </c>
      <c r="BY12" s="99">
        <v>0</v>
      </c>
      <c r="BZ12" s="99">
        <v>0</v>
      </c>
      <c r="CA12" s="99">
        <v>0</v>
      </c>
      <c r="CB12" s="99">
        <v>0</v>
      </c>
      <c r="CC12" s="99">
        <v>0</v>
      </c>
      <c r="CD12" s="99">
        <v>0</v>
      </c>
      <c r="CE12" s="99">
        <v>0</v>
      </c>
      <c r="CF12" s="99">
        <v>0</v>
      </c>
      <c r="CG12" s="99">
        <v>0</v>
      </c>
      <c r="CH12" s="99">
        <v>0</v>
      </c>
      <c r="CI12" s="99">
        <v>0</v>
      </c>
      <c r="CJ12" s="99">
        <v>0</v>
      </c>
      <c r="CK12" s="99">
        <v>0</v>
      </c>
      <c r="CL12" s="99">
        <v>0</v>
      </c>
      <c r="CM12" s="99">
        <v>0</v>
      </c>
      <c r="CN12" s="99">
        <v>0</v>
      </c>
      <c r="CO12" s="99">
        <v>0</v>
      </c>
      <c r="CP12" s="99">
        <v>0</v>
      </c>
      <c r="CQ12" s="99">
        <v>0</v>
      </c>
      <c r="CR12" s="99">
        <v>0</v>
      </c>
      <c r="CS12" s="99">
        <v>0</v>
      </c>
      <c r="CT12" s="99">
        <v>0</v>
      </c>
      <c r="CU12" s="99">
        <v>0</v>
      </c>
      <c r="CV12" s="99">
        <v>0</v>
      </c>
      <c r="CW12" s="99">
        <v>0</v>
      </c>
      <c r="CX12" s="99">
        <v>0</v>
      </c>
      <c r="CY12" s="99">
        <v>0</v>
      </c>
      <c r="CZ12" s="99">
        <v>0</v>
      </c>
      <c r="DA12" s="99">
        <v>0</v>
      </c>
      <c r="DB12" s="99">
        <v>0</v>
      </c>
      <c r="DC12" s="99">
        <v>0</v>
      </c>
      <c r="DD12" s="99">
        <v>0</v>
      </c>
      <c r="DE12" s="99">
        <v>0</v>
      </c>
      <c r="DF12" s="99">
        <v>0</v>
      </c>
      <c r="DG12" s="99">
        <v>0</v>
      </c>
      <c r="DH12" s="99">
        <v>0</v>
      </c>
      <c r="DI12" s="99">
        <v>0</v>
      </c>
    </row>
    <row r="13" spans="1:113" ht="19.5" customHeight="1">
      <c r="A13" s="72" t="s">
        <v>36</v>
      </c>
      <c r="B13" s="72" t="s">
        <v>36</v>
      </c>
      <c r="C13" s="72" t="s">
        <v>36</v>
      </c>
      <c r="D13" s="72" t="s">
        <v>349</v>
      </c>
      <c r="E13" s="98">
        <f t="shared" si="0"/>
        <v>6789.870000000001</v>
      </c>
      <c r="F13" s="98">
        <v>2621.02</v>
      </c>
      <c r="G13" s="98">
        <v>1859.39</v>
      </c>
      <c r="H13" s="98">
        <v>50.59</v>
      </c>
      <c r="I13" s="98">
        <v>0</v>
      </c>
      <c r="J13" s="98">
        <v>0</v>
      </c>
      <c r="K13" s="98">
        <v>645</v>
      </c>
      <c r="L13" s="98">
        <v>0</v>
      </c>
      <c r="M13" s="98">
        <v>0</v>
      </c>
      <c r="N13" s="98">
        <v>0</v>
      </c>
      <c r="O13" s="99">
        <v>0</v>
      </c>
      <c r="P13" s="99">
        <v>66.04</v>
      </c>
      <c r="Q13" s="99">
        <v>0</v>
      </c>
      <c r="R13" s="99">
        <v>0</v>
      </c>
      <c r="S13" s="99">
        <v>0</v>
      </c>
      <c r="T13" s="99">
        <v>2898.58</v>
      </c>
      <c r="U13" s="99">
        <v>5</v>
      </c>
      <c r="V13" s="99">
        <v>0</v>
      </c>
      <c r="W13" s="99">
        <v>39.22</v>
      </c>
      <c r="X13" s="99">
        <v>0</v>
      </c>
      <c r="Y13" s="99">
        <v>9.22</v>
      </c>
      <c r="Z13" s="99">
        <v>133.37</v>
      </c>
      <c r="AA13" s="99">
        <v>17.8</v>
      </c>
      <c r="AB13" s="99">
        <v>0</v>
      </c>
      <c r="AC13" s="99">
        <v>24.9</v>
      </c>
      <c r="AD13" s="99">
        <v>82.23</v>
      </c>
      <c r="AE13" s="99">
        <v>0</v>
      </c>
      <c r="AF13" s="99">
        <v>263</v>
      </c>
      <c r="AG13" s="99">
        <v>0</v>
      </c>
      <c r="AH13" s="99">
        <v>17.3</v>
      </c>
      <c r="AI13" s="99">
        <v>49.54</v>
      </c>
      <c r="AJ13" s="99">
        <v>0</v>
      </c>
      <c r="AK13" s="99">
        <v>453.32</v>
      </c>
      <c r="AL13" s="99">
        <v>0</v>
      </c>
      <c r="AM13" s="99">
        <v>0</v>
      </c>
      <c r="AN13" s="99">
        <v>142.78</v>
      </c>
      <c r="AO13" s="99">
        <v>367.87</v>
      </c>
      <c r="AP13" s="99">
        <v>50.76</v>
      </c>
      <c r="AQ13" s="99">
        <v>55.78</v>
      </c>
      <c r="AR13" s="99">
        <v>21</v>
      </c>
      <c r="AS13" s="99">
        <v>0</v>
      </c>
      <c r="AT13" s="99">
        <v>0</v>
      </c>
      <c r="AU13" s="99">
        <v>1165.49</v>
      </c>
      <c r="AV13" s="99">
        <v>30.29</v>
      </c>
      <c r="AW13" s="99">
        <v>0</v>
      </c>
      <c r="AX13" s="99">
        <v>0</v>
      </c>
      <c r="AY13" s="99">
        <v>0</v>
      </c>
      <c r="AZ13" s="99">
        <v>0</v>
      </c>
      <c r="BA13" s="99">
        <v>0</v>
      </c>
      <c r="BB13" s="99">
        <v>0</v>
      </c>
      <c r="BC13" s="99">
        <v>0</v>
      </c>
      <c r="BD13" s="99">
        <v>0</v>
      </c>
      <c r="BE13" s="99">
        <v>0.29</v>
      </c>
      <c r="BF13" s="99">
        <v>0</v>
      </c>
      <c r="BG13" s="99">
        <v>30</v>
      </c>
      <c r="BH13" s="99">
        <v>0</v>
      </c>
      <c r="BI13" s="99">
        <v>0</v>
      </c>
      <c r="BJ13" s="99">
        <v>0</v>
      </c>
      <c r="BK13" s="99">
        <v>0</v>
      </c>
      <c r="BL13" s="99">
        <v>0</v>
      </c>
      <c r="BM13" s="99">
        <v>0</v>
      </c>
      <c r="BN13" s="99">
        <v>0</v>
      </c>
      <c r="BO13" s="99">
        <v>0</v>
      </c>
      <c r="BP13" s="99">
        <v>0</v>
      </c>
      <c r="BQ13" s="99">
        <v>0</v>
      </c>
      <c r="BR13" s="99">
        <v>0</v>
      </c>
      <c r="BS13" s="99">
        <v>0</v>
      </c>
      <c r="BT13" s="99">
        <v>0</v>
      </c>
      <c r="BU13" s="99">
        <v>0</v>
      </c>
      <c r="BV13" s="99">
        <v>0</v>
      </c>
      <c r="BW13" s="99">
        <v>0</v>
      </c>
      <c r="BX13" s="99">
        <v>0</v>
      </c>
      <c r="BY13" s="99">
        <v>0</v>
      </c>
      <c r="BZ13" s="99">
        <v>1239.98</v>
      </c>
      <c r="CA13" s="99">
        <v>0</v>
      </c>
      <c r="CB13" s="99">
        <v>22.81</v>
      </c>
      <c r="CC13" s="99">
        <v>1192.17</v>
      </c>
      <c r="CD13" s="99">
        <v>0</v>
      </c>
      <c r="CE13" s="99">
        <v>0</v>
      </c>
      <c r="CF13" s="99">
        <v>25</v>
      </c>
      <c r="CG13" s="99">
        <v>0</v>
      </c>
      <c r="CH13" s="99">
        <v>0</v>
      </c>
      <c r="CI13" s="99">
        <v>0</v>
      </c>
      <c r="CJ13" s="99">
        <v>0</v>
      </c>
      <c r="CK13" s="99">
        <v>0</v>
      </c>
      <c r="CL13" s="99">
        <v>0</v>
      </c>
      <c r="CM13" s="99">
        <v>0</v>
      </c>
      <c r="CN13" s="99">
        <v>0</v>
      </c>
      <c r="CO13" s="99">
        <v>0</v>
      </c>
      <c r="CP13" s="99">
        <v>0</v>
      </c>
      <c r="CQ13" s="99">
        <v>0</v>
      </c>
      <c r="CR13" s="99">
        <v>0</v>
      </c>
      <c r="CS13" s="99">
        <v>0</v>
      </c>
      <c r="CT13" s="99">
        <v>0</v>
      </c>
      <c r="CU13" s="99">
        <v>0</v>
      </c>
      <c r="CV13" s="99">
        <v>0</v>
      </c>
      <c r="CW13" s="99">
        <v>0</v>
      </c>
      <c r="CX13" s="99">
        <v>0</v>
      </c>
      <c r="CY13" s="99">
        <v>0</v>
      </c>
      <c r="CZ13" s="99">
        <v>0</v>
      </c>
      <c r="DA13" s="99">
        <v>0</v>
      </c>
      <c r="DB13" s="99">
        <v>0</v>
      </c>
      <c r="DC13" s="99">
        <v>0</v>
      </c>
      <c r="DD13" s="99">
        <v>0</v>
      </c>
      <c r="DE13" s="99">
        <v>0</v>
      </c>
      <c r="DF13" s="99">
        <v>0</v>
      </c>
      <c r="DG13" s="99">
        <v>0</v>
      </c>
      <c r="DH13" s="99">
        <v>0</v>
      </c>
      <c r="DI13" s="99">
        <v>0</v>
      </c>
    </row>
    <row r="14" spans="1:113" ht="19.5" customHeight="1">
      <c r="A14" s="72" t="s">
        <v>36</v>
      </c>
      <c r="B14" s="72" t="s">
        <v>36</v>
      </c>
      <c r="C14" s="72" t="s">
        <v>36</v>
      </c>
      <c r="D14" s="72" t="s">
        <v>350</v>
      </c>
      <c r="E14" s="98">
        <f t="shared" si="0"/>
        <v>78</v>
      </c>
      <c r="F14" s="98">
        <v>0</v>
      </c>
      <c r="G14" s="98">
        <v>0</v>
      </c>
      <c r="H14" s="98">
        <v>0</v>
      </c>
      <c r="I14" s="98">
        <v>0</v>
      </c>
      <c r="J14" s="98">
        <v>0</v>
      </c>
      <c r="K14" s="98">
        <v>0</v>
      </c>
      <c r="L14" s="98">
        <v>0</v>
      </c>
      <c r="M14" s="98">
        <v>0</v>
      </c>
      <c r="N14" s="98">
        <v>0</v>
      </c>
      <c r="O14" s="99">
        <v>0</v>
      </c>
      <c r="P14" s="99">
        <v>0</v>
      </c>
      <c r="Q14" s="99">
        <v>0</v>
      </c>
      <c r="R14" s="99">
        <v>0</v>
      </c>
      <c r="S14" s="99">
        <v>0</v>
      </c>
      <c r="T14" s="99">
        <v>78</v>
      </c>
      <c r="U14" s="99">
        <v>0</v>
      </c>
      <c r="V14" s="99">
        <v>0</v>
      </c>
      <c r="W14" s="99">
        <v>0</v>
      </c>
      <c r="X14" s="99">
        <v>0</v>
      </c>
      <c r="Y14" s="99">
        <v>0</v>
      </c>
      <c r="Z14" s="99">
        <v>0</v>
      </c>
      <c r="AA14" s="99">
        <v>0</v>
      </c>
      <c r="AB14" s="99">
        <v>0</v>
      </c>
      <c r="AC14" s="99">
        <v>0</v>
      </c>
      <c r="AD14" s="99">
        <v>1.8</v>
      </c>
      <c r="AE14" s="99">
        <v>0</v>
      </c>
      <c r="AF14" s="99">
        <v>0</v>
      </c>
      <c r="AG14" s="99">
        <v>0</v>
      </c>
      <c r="AH14" s="99">
        <v>0</v>
      </c>
      <c r="AI14" s="99">
        <v>0</v>
      </c>
      <c r="AJ14" s="99">
        <v>0</v>
      </c>
      <c r="AK14" s="99">
        <v>6</v>
      </c>
      <c r="AL14" s="99">
        <v>0</v>
      </c>
      <c r="AM14" s="99">
        <v>0</v>
      </c>
      <c r="AN14" s="99">
        <v>1.2</v>
      </c>
      <c r="AO14" s="99">
        <v>4.04</v>
      </c>
      <c r="AP14" s="99">
        <v>0</v>
      </c>
      <c r="AQ14" s="99">
        <v>0</v>
      </c>
      <c r="AR14" s="99">
        <v>0</v>
      </c>
      <c r="AS14" s="99">
        <v>0</v>
      </c>
      <c r="AT14" s="99">
        <v>0</v>
      </c>
      <c r="AU14" s="99">
        <v>64.96</v>
      </c>
      <c r="AV14" s="99">
        <v>0</v>
      </c>
      <c r="AW14" s="99">
        <v>0</v>
      </c>
      <c r="AX14" s="99">
        <v>0</v>
      </c>
      <c r="AY14" s="99">
        <v>0</v>
      </c>
      <c r="AZ14" s="99">
        <v>0</v>
      </c>
      <c r="BA14" s="99">
        <v>0</v>
      </c>
      <c r="BB14" s="99">
        <v>0</v>
      </c>
      <c r="BC14" s="99">
        <v>0</v>
      </c>
      <c r="BD14" s="99">
        <v>0</v>
      </c>
      <c r="BE14" s="99">
        <v>0</v>
      </c>
      <c r="BF14" s="99">
        <v>0</v>
      </c>
      <c r="BG14" s="99">
        <v>0</v>
      </c>
      <c r="BH14" s="99">
        <v>0</v>
      </c>
      <c r="BI14" s="99">
        <v>0</v>
      </c>
      <c r="BJ14" s="99">
        <v>0</v>
      </c>
      <c r="BK14" s="99">
        <v>0</v>
      </c>
      <c r="BL14" s="99">
        <v>0</v>
      </c>
      <c r="BM14" s="99">
        <v>0</v>
      </c>
      <c r="BN14" s="99">
        <v>0</v>
      </c>
      <c r="BO14" s="99">
        <v>0</v>
      </c>
      <c r="BP14" s="99">
        <v>0</v>
      </c>
      <c r="BQ14" s="99">
        <v>0</v>
      </c>
      <c r="BR14" s="99">
        <v>0</v>
      </c>
      <c r="BS14" s="99">
        <v>0</v>
      </c>
      <c r="BT14" s="99">
        <v>0</v>
      </c>
      <c r="BU14" s="99">
        <v>0</v>
      </c>
      <c r="BV14" s="99">
        <v>0</v>
      </c>
      <c r="BW14" s="99">
        <v>0</v>
      </c>
      <c r="BX14" s="99">
        <v>0</v>
      </c>
      <c r="BY14" s="99">
        <v>0</v>
      </c>
      <c r="BZ14" s="99">
        <v>0</v>
      </c>
      <c r="CA14" s="99">
        <v>0</v>
      </c>
      <c r="CB14" s="99">
        <v>0</v>
      </c>
      <c r="CC14" s="99">
        <v>0</v>
      </c>
      <c r="CD14" s="99">
        <v>0</v>
      </c>
      <c r="CE14" s="99">
        <v>0</v>
      </c>
      <c r="CF14" s="99">
        <v>0</v>
      </c>
      <c r="CG14" s="99">
        <v>0</v>
      </c>
      <c r="CH14" s="99">
        <v>0</v>
      </c>
      <c r="CI14" s="99">
        <v>0</v>
      </c>
      <c r="CJ14" s="99">
        <v>0</v>
      </c>
      <c r="CK14" s="99">
        <v>0</v>
      </c>
      <c r="CL14" s="99">
        <v>0</v>
      </c>
      <c r="CM14" s="99">
        <v>0</v>
      </c>
      <c r="CN14" s="99">
        <v>0</v>
      </c>
      <c r="CO14" s="99">
        <v>0</v>
      </c>
      <c r="CP14" s="99">
        <v>0</v>
      </c>
      <c r="CQ14" s="99">
        <v>0</v>
      </c>
      <c r="CR14" s="99">
        <v>0</v>
      </c>
      <c r="CS14" s="99">
        <v>0</v>
      </c>
      <c r="CT14" s="99">
        <v>0</v>
      </c>
      <c r="CU14" s="99">
        <v>0</v>
      </c>
      <c r="CV14" s="99">
        <v>0</v>
      </c>
      <c r="CW14" s="99">
        <v>0</v>
      </c>
      <c r="CX14" s="99">
        <v>0</v>
      </c>
      <c r="CY14" s="99">
        <v>0</v>
      </c>
      <c r="CZ14" s="99">
        <v>0</v>
      </c>
      <c r="DA14" s="99">
        <v>0</v>
      </c>
      <c r="DB14" s="99">
        <v>0</v>
      </c>
      <c r="DC14" s="99">
        <v>0</v>
      </c>
      <c r="DD14" s="99">
        <v>0</v>
      </c>
      <c r="DE14" s="99">
        <v>0</v>
      </c>
      <c r="DF14" s="99">
        <v>0</v>
      </c>
      <c r="DG14" s="99">
        <v>0</v>
      </c>
      <c r="DH14" s="99">
        <v>0</v>
      </c>
      <c r="DI14" s="99">
        <v>0</v>
      </c>
    </row>
    <row r="15" spans="1:113" ht="19.5" customHeight="1">
      <c r="A15" s="72" t="s">
        <v>117</v>
      </c>
      <c r="B15" s="72" t="s">
        <v>92</v>
      </c>
      <c r="C15" s="72" t="s">
        <v>94</v>
      </c>
      <c r="D15" s="72" t="s">
        <v>118</v>
      </c>
      <c r="E15" s="98">
        <f t="shared" si="0"/>
        <v>78</v>
      </c>
      <c r="F15" s="98">
        <v>0</v>
      </c>
      <c r="G15" s="98">
        <v>0</v>
      </c>
      <c r="H15" s="98">
        <v>0</v>
      </c>
      <c r="I15" s="98">
        <v>0</v>
      </c>
      <c r="J15" s="98">
        <v>0</v>
      </c>
      <c r="K15" s="98">
        <v>0</v>
      </c>
      <c r="L15" s="98">
        <v>0</v>
      </c>
      <c r="M15" s="98">
        <v>0</v>
      </c>
      <c r="N15" s="98">
        <v>0</v>
      </c>
      <c r="O15" s="99">
        <v>0</v>
      </c>
      <c r="P15" s="99">
        <v>0</v>
      </c>
      <c r="Q15" s="99">
        <v>0</v>
      </c>
      <c r="R15" s="99">
        <v>0</v>
      </c>
      <c r="S15" s="99">
        <v>0</v>
      </c>
      <c r="T15" s="99">
        <v>78</v>
      </c>
      <c r="U15" s="99">
        <v>0</v>
      </c>
      <c r="V15" s="99">
        <v>0</v>
      </c>
      <c r="W15" s="99">
        <v>0</v>
      </c>
      <c r="X15" s="99">
        <v>0</v>
      </c>
      <c r="Y15" s="99">
        <v>0</v>
      </c>
      <c r="Z15" s="99">
        <v>0</v>
      </c>
      <c r="AA15" s="99">
        <v>0</v>
      </c>
      <c r="AB15" s="99">
        <v>0</v>
      </c>
      <c r="AC15" s="99">
        <v>0</v>
      </c>
      <c r="AD15" s="99">
        <v>1.8</v>
      </c>
      <c r="AE15" s="99">
        <v>0</v>
      </c>
      <c r="AF15" s="99">
        <v>0</v>
      </c>
      <c r="AG15" s="99">
        <v>0</v>
      </c>
      <c r="AH15" s="99">
        <v>0</v>
      </c>
      <c r="AI15" s="99">
        <v>0</v>
      </c>
      <c r="AJ15" s="99">
        <v>0</v>
      </c>
      <c r="AK15" s="99">
        <v>6</v>
      </c>
      <c r="AL15" s="99">
        <v>0</v>
      </c>
      <c r="AM15" s="99">
        <v>0</v>
      </c>
      <c r="AN15" s="99">
        <v>1.2</v>
      </c>
      <c r="AO15" s="99">
        <v>4.04</v>
      </c>
      <c r="AP15" s="99">
        <v>0</v>
      </c>
      <c r="AQ15" s="99">
        <v>0</v>
      </c>
      <c r="AR15" s="99">
        <v>0</v>
      </c>
      <c r="AS15" s="99">
        <v>0</v>
      </c>
      <c r="AT15" s="99">
        <v>0</v>
      </c>
      <c r="AU15" s="99">
        <v>64.96</v>
      </c>
      <c r="AV15" s="99">
        <v>0</v>
      </c>
      <c r="AW15" s="99">
        <v>0</v>
      </c>
      <c r="AX15" s="99">
        <v>0</v>
      </c>
      <c r="AY15" s="99">
        <v>0</v>
      </c>
      <c r="AZ15" s="99">
        <v>0</v>
      </c>
      <c r="BA15" s="99">
        <v>0</v>
      </c>
      <c r="BB15" s="99">
        <v>0</v>
      </c>
      <c r="BC15" s="99">
        <v>0</v>
      </c>
      <c r="BD15" s="99">
        <v>0</v>
      </c>
      <c r="BE15" s="99">
        <v>0</v>
      </c>
      <c r="BF15" s="99">
        <v>0</v>
      </c>
      <c r="BG15" s="99">
        <v>0</v>
      </c>
      <c r="BH15" s="99">
        <v>0</v>
      </c>
      <c r="BI15" s="99">
        <v>0</v>
      </c>
      <c r="BJ15" s="99">
        <v>0</v>
      </c>
      <c r="BK15" s="99">
        <v>0</v>
      </c>
      <c r="BL15" s="99">
        <v>0</v>
      </c>
      <c r="BM15" s="99">
        <v>0</v>
      </c>
      <c r="BN15" s="99">
        <v>0</v>
      </c>
      <c r="BO15" s="99">
        <v>0</v>
      </c>
      <c r="BP15" s="99">
        <v>0</v>
      </c>
      <c r="BQ15" s="99">
        <v>0</v>
      </c>
      <c r="BR15" s="99">
        <v>0</v>
      </c>
      <c r="BS15" s="99">
        <v>0</v>
      </c>
      <c r="BT15" s="99">
        <v>0</v>
      </c>
      <c r="BU15" s="99">
        <v>0</v>
      </c>
      <c r="BV15" s="99">
        <v>0</v>
      </c>
      <c r="BW15" s="99">
        <v>0</v>
      </c>
      <c r="BX15" s="99">
        <v>0</v>
      </c>
      <c r="BY15" s="99">
        <v>0</v>
      </c>
      <c r="BZ15" s="99">
        <v>0</v>
      </c>
      <c r="CA15" s="99">
        <v>0</v>
      </c>
      <c r="CB15" s="99">
        <v>0</v>
      </c>
      <c r="CC15" s="99">
        <v>0</v>
      </c>
      <c r="CD15" s="99">
        <v>0</v>
      </c>
      <c r="CE15" s="99">
        <v>0</v>
      </c>
      <c r="CF15" s="99">
        <v>0</v>
      </c>
      <c r="CG15" s="99">
        <v>0</v>
      </c>
      <c r="CH15" s="99">
        <v>0</v>
      </c>
      <c r="CI15" s="99">
        <v>0</v>
      </c>
      <c r="CJ15" s="99">
        <v>0</v>
      </c>
      <c r="CK15" s="99">
        <v>0</v>
      </c>
      <c r="CL15" s="99">
        <v>0</v>
      </c>
      <c r="CM15" s="99">
        <v>0</v>
      </c>
      <c r="CN15" s="99">
        <v>0</v>
      </c>
      <c r="CO15" s="99">
        <v>0</v>
      </c>
      <c r="CP15" s="99">
        <v>0</v>
      </c>
      <c r="CQ15" s="99">
        <v>0</v>
      </c>
      <c r="CR15" s="99">
        <v>0</v>
      </c>
      <c r="CS15" s="99">
        <v>0</v>
      </c>
      <c r="CT15" s="99">
        <v>0</v>
      </c>
      <c r="CU15" s="99">
        <v>0</v>
      </c>
      <c r="CV15" s="99">
        <v>0</v>
      </c>
      <c r="CW15" s="99">
        <v>0</v>
      </c>
      <c r="CX15" s="99">
        <v>0</v>
      </c>
      <c r="CY15" s="99">
        <v>0</v>
      </c>
      <c r="CZ15" s="99">
        <v>0</v>
      </c>
      <c r="DA15" s="99">
        <v>0</v>
      </c>
      <c r="DB15" s="99">
        <v>0</v>
      </c>
      <c r="DC15" s="99">
        <v>0</v>
      </c>
      <c r="DD15" s="99">
        <v>0</v>
      </c>
      <c r="DE15" s="99">
        <v>0</v>
      </c>
      <c r="DF15" s="99">
        <v>0</v>
      </c>
      <c r="DG15" s="99">
        <v>0</v>
      </c>
      <c r="DH15" s="99">
        <v>0</v>
      </c>
      <c r="DI15" s="99">
        <v>0</v>
      </c>
    </row>
    <row r="16" spans="1:113" ht="19.5" customHeight="1">
      <c r="A16" s="72" t="s">
        <v>36</v>
      </c>
      <c r="B16" s="72" t="s">
        <v>36</v>
      </c>
      <c r="C16" s="72" t="s">
        <v>36</v>
      </c>
      <c r="D16" s="72" t="s">
        <v>351</v>
      </c>
      <c r="E16" s="98">
        <f t="shared" si="0"/>
        <v>5251.87</v>
      </c>
      <c r="F16" s="98">
        <v>2621.02</v>
      </c>
      <c r="G16" s="98">
        <v>1859.39</v>
      </c>
      <c r="H16" s="98">
        <v>50.59</v>
      </c>
      <c r="I16" s="98">
        <v>0</v>
      </c>
      <c r="J16" s="98">
        <v>0</v>
      </c>
      <c r="K16" s="98">
        <v>645</v>
      </c>
      <c r="L16" s="98">
        <v>0</v>
      </c>
      <c r="M16" s="98">
        <v>0</v>
      </c>
      <c r="N16" s="98">
        <v>0</v>
      </c>
      <c r="O16" s="99">
        <v>0</v>
      </c>
      <c r="P16" s="99">
        <v>66.04</v>
      </c>
      <c r="Q16" s="99">
        <v>0</v>
      </c>
      <c r="R16" s="99">
        <v>0</v>
      </c>
      <c r="S16" s="99">
        <v>0</v>
      </c>
      <c r="T16" s="99">
        <v>1371.58</v>
      </c>
      <c r="U16" s="99">
        <v>5</v>
      </c>
      <c r="V16" s="99">
        <v>0</v>
      </c>
      <c r="W16" s="99">
        <v>32.08</v>
      </c>
      <c r="X16" s="99">
        <v>0</v>
      </c>
      <c r="Y16" s="99">
        <v>9.22</v>
      </c>
      <c r="Z16" s="99">
        <v>133.37</v>
      </c>
      <c r="AA16" s="99">
        <v>17.8</v>
      </c>
      <c r="AB16" s="99">
        <v>0</v>
      </c>
      <c r="AC16" s="99">
        <v>24.9</v>
      </c>
      <c r="AD16" s="99">
        <v>32</v>
      </c>
      <c r="AE16" s="99">
        <v>0</v>
      </c>
      <c r="AF16" s="99">
        <v>263</v>
      </c>
      <c r="AG16" s="99">
        <v>0</v>
      </c>
      <c r="AH16" s="99">
        <v>8</v>
      </c>
      <c r="AI16" s="99">
        <v>40.24</v>
      </c>
      <c r="AJ16" s="99">
        <v>0</v>
      </c>
      <c r="AK16" s="99">
        <v>189</v>
      </c>
      <c r="AL16" s="99">
        <v>0</v>
      </c>
      <c r="AM16" s="99">
        <v>0</v>
      </c>
      <c r="AN16" s="99">
        <v>53</v>
      </c>
      <c r="AO16" s="99">
        <v>173</v>
      </c>
      <c r="AP16" s="99">
        <v>50.76</v>
      </c>
      <c r="AQ16" s="99">
        <v>55.78</v>
      </c>
      <c r="AR16" s="99">
        <v>21</v>
      </c>
      <c r="AS16" s="99">
        <v>0</v>
      </c>
      <c r="AT16" s="99">
        <v>0</v>
      </c>
      <c r="AU16" s="99">
        <v>263.43</v>
      </c>
      <c r="AV16" s="99">
        <v>30.29</v>
      </c>
      <c r="AW16" s="99">
        <v>0</v>
      </c>
      <c r="AX16" s="99">
        <v>0</v>
      </c>
      <c r="AY16" s="99">
        <v>0</v>
      </c>
      <c r="AZ16" s="99">
        <v>0</v>
      </c>
      <c r="BA16" s="99">
        <v>0</v>
      </c>
      <c r="BB16" s="99">
        <v>0</v>
      </c>
      <c r="BC16" s="99">
        <v>0</v>
      </c>
      <c r="BD16" s="99">
        <v>0</v>
      </c>
      <c r="BE16" s="99">
        <v>0.29</v>
      </c>
      <c r="BF16" s="99">
        <v>0</v>
      </c>
      <c r="BG16" s="99">
        <v>30</v>
      </c>
      <c r="BH16" s="99">
        <v>0</v>
      </c>
      <c r="BI16" s="99">
        <v>0</v>
      </c>
      <c r="BJ16" s="99">
        <v>0</v>
      </c>
      <c r="BK16" s="99">
        <v>0</v>
      </c>
      <c r="BL16" s="99">
        <v>0</v>
      </c>
      <c r="BM16" s="99">
        <v>0</v>
      </c>
      <c r="BN16" s="99">
        <v>0</v>
      </c>
      <c r="BO16" s="99">
        <v>0</v>
      </c>
      <c r="BP16" s="99">
        <v>0</v>
      </c>
      <c r="BQ16" s="99">
        <v>0</v>
      </c>
      <c r="BR16" s="99">
        <v>0</v>
      </c>
      <c r="BS16" s="99">
        <v>0</v>
      </c>
      <c r="BT16" s="99">
        <v>0</v>
      </c>
      <c r="BU16" s="99">
        <v>0</v>
      </c>
      <c r="BV16" s="99">
        <v>0</v>
      </c>
      <c r="BW16" s="99">
        <v>0</v>
      </c>
      <c r="BX16" s="99">
        <v>0</v>
      </c>
      <c r="BY16" s="99">
        <v>0</v>
      </c>
      <c r="BZ16" s="99">
        <v>1228.98</v>
      </c>
      <c r="CA16" s="99">
        <v>0</v>
      </c>
      <c r="CB16" s="99">
        <v>22.81</v>
      </c>
      <c r="CC16" s="99">
        <v>1181.17</v>
      </c>
      <c r="CD16" s="99">
        <v>0</v>
      </c>
      <c r="CE16" s="99">
        <v>0</v>
      </c>
      <c r="CF16" s="99">
        <v>25</v>
      </c>
      <c r="CG16" s="99">
        <v>0</v>
      </c>
      <c r="CH16" s="99">
        <v>0</v>
      </c>
      <c r="CI16" s="99">
        <v>0</v>
      </c>
      <c r="CJ16" s="99">
        <v>0</v>
      </c>
      <c r="CK16" s="99">
        <v>0</v>
      </c>
      <c r="CL16" s="99">
        <v>0</v>
      </c>
      <c r="CM16" s="99">
        <v>0</v>
      </c>
      <c r="CN16" s="99">
        <v>0</v>
      </c>
      <c r="CO16" s="99">
        <v>0</v>
      </c>
      <c r="CP16" s="99">
        <v>0</v>
      </c>
      <c r="CQ16" s="99">
        <v>0</v>
      </c>
      <c r="CR16" s="99">
        <v>0</v>
      </c>
      <c r="CS16" s="99">
        <v>0</v>
      </c>
      <c r="CT16" s="99">
        <v>0</v>
      </c>
      <c r="CU16" s="99">
        <v>0</v>
      </c>
      <c r="CV16" s="99">
        <v>0</v>
      </c>
      <c r="CW16" s="99">
        <v>0</v>
      </c>
      <c r="CX16" s="99">
        <v>0</v>
      </c>
      <c r="CY16" s="99">
        <v>0</v>
      </c>
      <c r="CZ16" s="99">
        <v>0</v>
      </c>
      <c r="DA16" s="99">
        <v>0</v>
      </c>
      <c r="DB16" s="99">
        <v>0</v>
      </c>
      <c r="DC16" s="99">
        <v>0</v>
      </c>
      <c r="DD16" s="99">
        <v>0</v>
      </c>
      <c r="DE16" s="99">
        <v>0</v>
      </c>
      <c r="DF16" s="99">
        <v>0</v>
      </c>
      <c r="DG16" s="99">
        <v>0</v>
      </c>
      <c r="DH16" s="99">
        <v>0</v>
      </c>
      <c r="DI16" s="99">
        <v>0</v>
      </c>
    </row>
    <row r="17" spans="1:113" ht="19.5" customHeight="1">
      <c r="A17" s="72" t="s">
        <v>117</v>
      </c>
      <c r="B17" s="72" t="s">
        <v>83</v>
      </c>
      <c r="C17" s="72" t="s">
        <v>90</v>
      </c>
      <c r="D17" s="72" t="s">
        <v>120</v>
      </c>
      <c r="E17" s="98">
        <f t="shared" si="0"/>
        <v>3489.87</v>
      </c>
      <c r="F17" s="98">
        <v>2621.02</v>
      </c>
      <c r="G17" s="98">
        <v>1859.39</v>
      </c>
      <c r="H17" s="98">
        <v>50.59</v>
      </c>
      <c r="I17" s="98">
        <v>0</v>
      </c>
      <c r="J17" s="98">
        <v>0</v>
      </c>
      <c r="K17" s="98">
        <v>645</v>
      </c>
      <c r="L17" s="98">
        <v>0</v>
      </c>
      <c r="M17" s="98">
        <v>0</v>
      </c>
      <c r="N17" s="98">
        <v>0</v>
      </c>
      <c r="O17" s="99">
        <v>0</v>
      </c>
      <c r="P17" s="99">
        <v>66.04</v>
      </c>
      <c r="Q17" s="99">
        <v>0</v>
      </c>
      <c r="R17" s="99">
        <v>0</v>
      </c>
      <c r="S17" s="99">
        <v>0</v>
      </c>
      <c r="T17" s="99">
        <v>692.26</v>
      </c>
      <c r="U17" s="99">
        <v>5</v>
      </c>
      <c r="V17" s="99">
        <v>0</v>
      </c>
      <c r="W17" s="99">
        <v>5</v>
      </c>
      <c r="X17" s="99">
        <v>0</v>
      </c>
      <c r="Y17" s="99">
        <v>9.22</v>
      </c>
      <c r="Z17" s="99">
        <v>133.37</v>
      </c>
      <c r="AA17" s="99">
        <v>17.8</v>
      </c>
      <c r="AB17" s="99">
        <v>0</v>
      </c>
      <c r="AC17" s="99">
        <v>24.9</v>
      </c>
      <c r="AD17" s="99">
        <v>5</v>
      </c>
      <c r="AE17" s="99">
        <v>0</v>
      </c>
      <c r="AF17" s="99">
        <v>137</v>
      </c>
      <c r="AG17" s="99">
        <v>0</v>
      </c>
      <c r="AH17" s="99">
        <v>3</v>
      </c>
      <c r="AI17" s="99">
        <v>1</v>
      </c>
      <c r="AJ17" s="99">
        <v>0</v>
      </c>
      <c r="AK17" s="99">
        <v>16</v>
      </c>
      <c r="AL17" s="99">
        <v>0</v>
      </c>
      <c r="AM17" s="99">
        <v>0</v>
      </c>
      <c r="AN17" s="99">
        <v>26</v>
      </c>
      <c r="AO17" s="99">
        <v>13</v>
      </c>
      <c r="AP17" s="99">
        <v>50.76</v>
      </c>
      <c r="AQ17" s="99">
        <v>55.78</v>
      </c>
      <c r="AR17" s="99">
        <v>21</v>
      </c>
      <c r="AS17" s="99">
        <v>0</v>
      </c>
      <c r="AT17" s="99">
        <v>0</v>
      </c>
      <c r="AU17" s="99">
        <v>168.43</v>
      </c>
      <c r="AV17" s="99">
        <v>30.29</v>
      </c>
      <c r="AW17" s="99">
        <v>0</v>
      </c>
      <c r="AX17" s="99">
        <v>0</v>
      </c>
      <c r="AY17" s="99">
        <v>0</v>
      </c>
      <c r="AZ17" s="99">
        <v>0</v>
      </c>
      <c r="BA17" s="99">
        <v>0</v>
      </c>
      <c r="BB17" s="99">
        <v>0</v>
      </c>
      <c r="BC17" s="99">
        <v>0</v>
      </c>
      <c r="BD17" s="99">
        <v>0</v>
      </c>
      <c r="BE17" s="99">
        <v>0.29</v>
      </c>
      <c r="BF17" s="99">
        <v>0</v>
      </c>
      <c r="BG17" s="99">
        <v>30</v>
      </c>
      <c r="BH17" s="99">
        <v>0</v>
      </c>
      <c r="BI17" s="99">
        <v>0</v>
      </c>
      <c r="BJ17" s="99">
        <v>0</v>
      </c>
      <c r="BK17" s="99">
        <v>0</v>
      </c>
      <c r="BL17" s="99">
        <v>0</v>
      </c>
      <c r="BM17" s="99">
        <v>0</v>
      </c>
      <c r="BN17" s="99">
        <v>0</v>
      </c>
      <c r="BO17" s="99">
        <v>0</v>
      </c>
      <c r="BP17" s="99">
        <v>0</v>
      </c>
      <c r="BQ17" s="99">
        <v>0</v>
      </c>
      <c r="BR17" s="99">
        <v>0</v>
      </c>
      <c r="BS17" s="99">
        <v>0</v>
      </c>
      <c r="BT17" s="99">
        <v>0</v>
      </c>
      <c r="BU17" s="99">
        <v>0</v>
      </c>
      <c r="BV17" s="99">
        <v>0</v>
      </c>
      <c r="BW17" s="99">
        <v>0</v>
      </c>
      <c r="BX17" s="99">
        <v>0</v>
      </c>
      <c r="BY17" s="99">
        <v>0</v>
      </c>
      <c r="BZ17" s="99">
        <v>146.3</v>
      </c>
      <c r="CA17" s="99">
        <v>0</v>
      </c>
      <c r="CB17" s="99">
        <v>19.13</v>
      </c>
      <c r="CC17" s="99">
        <v>120.17</v>
      </c>
      <c r="CD17" s="99">
        <v>0</v>
      </c>
      <c r="CE17" s="99">
        <v>0</v>
      </c>
      <c r="CF17" s="99">
        <v>7</v>
      </c>
      <c r="CG17" s="99">
        <v>0</v>
      </c>
      <c r="CH17" s="99">
        <v>0</v>
      </c>
      <c r="CI17" s="99">
        <v>0</v>
      </c>
      <c r="CJ17" s="99">
        <v>0</v>
      </c>
      <c r="CK17" s="99">
        <v>0</v>
      </c>
      <c r="CL17" s="99">
        <v>0</v>
      </c>
      <c r="CM17" s="99">
        <v>0</v>
      </c>
      <c r="CN17" s="99">
        <v>0</v>
      </c>
      <c r="CO17" s="99">
        <v>0</v>
      </c>
      <c r="CP17" s="99">
        <v>0</v>
      </c>
      <c r="CQ17" s="99">
        <v>0</v>
      </c>
      <c r="CR17" s="99">
        <v>0</v>
      </c>
      <c r="CS17" s="99">
        <v>0</v>
      </c>
      <c r="CT17" s="99">
        <v>0</v>
      </c>
      <c r="CU17" s="99">
        <v>0</v>
      </c>
      <c r="CV17" s="99">
        <v>0</v>
      </c>
      <c r="CW17" s="99">
        <v>0</v>
      </c>
      <c r="CX17" s="99">
        <v>0</v>
      </c>
      <c r="CY17" s="99">
        <v>0</v>
      </c>
      <c r="CZ17" s="99">
        <v>0</v>
      </c>
      <c r="DA17" s="99">
        <v>0</v>
      </c>
      <c r="DB17" s="99">
        <v>0</v>
      </c>
      <c r="DC17" s="99">
        <v>0</v>
      </c>
      <c r="DD17" s="99">
        <v>0</v>
      </c>
      <c r="DE17" s="99">
        <v>0</v>
      </c>
      <c r="DF17" s="99">
        <v>0</v>
      </c>
      <c r="DG17" s="99">
        <v>0</v>
      </c>
      <c r="DH17" s="99">
        <v>0</v>
      </c>
      <c r="DI17" s="99">
        <v>0</v>
      </c>
    </row>
    <row r="18" spans="1:113" ht="19.5" customHeight="1">
      <c r="A18" s="72" t="s">
        <v>117</v>
      </c>
      <c r="B18" s="72" t="s">
        <v>83</v>
      </c>
      <c r="C18" s="72" t="s">
        <v>92</v>
      </c>
      <c r="D18" s="72" t="s">
        <v>121</v>
      </c>
      <c r="E18" s="98">
        <f t="shared" si="0"/>
        <v>1762</v>
      </c>
      <c r="F18" s="98">
        <v>0</v>
      </c>
      <c r="G18" s="98">
        <v>0</v>
      </c>
      <c r="H18" s="98">
        <v>0</v>
      </c>
      <c r="I18" s="98">
        <v>0</v>
      </c>
      <c r="J18" s="98">
        <v>0</v>
      </c>
      <c r="K18" s="98">
        <v>0</v>
      </c>
      <c r="L18" s="98">
        <v>0</v>
      </c>
      <c r="M18" s="98">
        <v>0</v>
      </c>
      <c r="N18" s="98">
        <v>0</v>
      </c>
      <c r="O18" s="99">
        <v>0</v>
      </c>
      <c r="P18" s="99">
        <v>0</v>
      </c>
      <c r="Q18" s="99">
        <v>0</v>
      </c>
      <c r="R18" s="99">
        <v>0</v>
      </c>
      <c r="S18" s="99">
        <v>0</v>
      </c>
      <c r="T18" s="99">
        <v>679.32</v>
      </c>
      <c r="U18" s="99">
        <v>0</v>
      </c>
      <c r="V18" s="99">
        <v>0</v>
      </c>
      <c r="W18" s="99">
        <v>27.08</v>
      </c>
      <c r="X18" s="99">
        <v>0</v>
      </c>
      <c r="Y18" s="99">
        <v>0</v>
      </c>
      <c r="Z18" s="99">
        <v>0</v>
      </c>
      <c r="AA18" s="99">
        <v>0</v>
      </c>
      <c r="AB18" s="99">
        <v>0</v>
      </c>
      <c r="AC18" s="99">
        <v>0</v>
      </c>
      <c r="AD18" s="99">
        <v>27</v>
      </c>
      <c r="AE18" s="99">
        <v>0</v>
      </c>
      <c r="AF18" s="99">
        <v>126</v>
      </c>
      <c r="AG18" s="99">
        <v>0</v>
      </c>
      <c r="AH18" s="99">
        <v>5</v>
      </c>
      <c r="AI18" s="99">
        <v>39.24</v>
      </c>
      <c r="AJ18" s="99">
        <v>0</v>
      </c>
      <c r="AK18" s="99">
        <v>173</v>
      </c>
      <c r="AL18" s="99">
        <v>0</v>
      </c>
      <c r="AM18" s="99">
        <v>0</v>
      </c>
      <c r="AN18" s="99">
        <v>27</v>
      </c>
      <c r="AO18" s="99">
        <v>160</v>
      </c>
      <c r="AP18" s="99">
        <v>0</v>
      </c>
      <c r="AQ18" s="99">
        <v>0</v>
      </c>
      <c r="AR18" s="99">
        <v>0</v>
      </c>
      <c r="AS18" s="99">
        <v>0</v>
      </c>
      <c r="AT18" s="99">
        <v>0</v>
      </c>
      <c r="AU18" s="99">
        <v>95</v>
      </c>
      <c r="AV18" s="99">
        <v>0</v>
      </c>
      <c r="AW18" s="99">
        <v>0</v>
      </c>
      <c r="AX18" s="99">
        <v>0</v>
      </c>
      <c r="AY18" s="99">
        <v>0</v>
      </c>
      <c r="AZ18" s="99">
        <v>0</v>
      </c>
      <c r="BA18" s="99">
        <v>0</v>
      </c>
      <c r="BB18" s="99">
        <v>0</v>
      </c>
      <c r="BC18" s="99">
        <v>0</v>
      </c>
      <c r="BD18" s="99">
        <v>0</v>
      </c>
      <c r="BE18" s="99">
        <v>0</v>
      </c>
      <c r="BF18" s="99">
        <v>0</v>
      </c>
      <c r="BG18" s="99">
        <v>0</v>
      </c>
      <c r="BH18" s="99">
        <v>0</v>
      </c>
      <c r="BI18" s="99">
        <v>0</v>
      </c>
      <c r="BJ18" s="99">
        <v>0</v>
      </c>
      <c r="BK18" s="99">
        <v>0</v>
      </c>
      <c r="BL18" s="99">
        <v>0</v>
      </c>
      <c r="BM18" s="99">
        <v>0</v>
      </c>
      <c r="BN18" s="99">
        <v>0</v>
      </c>
      <c r="BO18" s="99">
        <v>0</v>
      </c>
      <c r="BP18" s="99">
        <v>0</v>
      </c>
      <c r="BQ18" s="99">
        <v>0</v>
      </c>
      <c r="BR18" s="99">
        <v>0</v>
      </c>
      <c r="BS18" s="99">
        <v>0</v>
      </c>
      <c r="BT18" s="99">
        <v>0</v>
      </c>
      <c r="BU18" s="99">
        <v>0</v>
      </c>
      <c r="BV18" s="99">
        <v>0</v>
      </c>
      <c r="BW18" s="99">
        <v>0</v>
      </c>
      <c r="BX18" s="99">
        <v>0</v>
      </c>
      <c r="BY18" s="99">
        <v>0</v>
      </c>
      <c r="BZ18" s="99">
        <v>1082.68</v>
      </c>
      <c r="CA18" s="99">
        <v>0</v>
      </c>
      <c r="CB18" s="99">
        <v>3.68</v>
      </c>
      <c r="CC18" s="99">
        <v>1061</v>
      </c>
      <c r="CD18" s="99">
        <v>0</v>
      </c>
      <c r="CE18" s="99">
        <v>0</v>
      </c>
      <c r="CF18" s="99">
        <v>18</v>
      </c>
      <c r="CG18" s="99">
        <v>0</v>
      </c>
      <c r="CH18" s="99">
        <v>0</v>
      </c>
      <c r="CI18" s="99">
        <v>0</v>
      </c>
      <c r="CJ18" s="99">
        <v>0</v>
      </c>
      <c r="CK18" s="99">
        <v>0</v>
      </c>
      <c r="CL18" s="99">
        <v>0</v>
      </c>
      <c r="CM18" s="99">
        <v>0</v>
      </c>
      <c r="CN18" s="99">
        <v>0</v>
      </c>
      <c r="CO18" s="99">
        <v>0</v>
      </c>
      <c r="CP18" s="99">
        <v>0</v>
      </c>
      <c r="CQ18" s="99">
        <v>0</v>
      </c>
      <c r="CR18" s="99">
        <v>0</v>
      </c>
      <c r="CS18" s="99">
        <v>0</v>
      </c>
      <c r="CT18" s="99">
        <v>0</v>
      </c>
      <c r="CU18" s="99">
        <v>0</v>
      </c>
      <c r="CV18" s="99">
        <v>0</v>
      </c>
      <c r="CW18" s="99">
        <v>0</v>
      </c>
      <c r="CX18" s="99">
        <v>0</v>
      </c>
      <c r="CY18" s="99">
        <v>0</v>
      </c>
      <c r="CZ18" s="99">
        <v>0</v>
      </c>
      <c r="DA18" s="99">
        <v>0</v>
      </c>
      <c r="DB18" s="99">
        <v>0</v>
      </c>
      <c r="DC18" s="99">
        <v>0</v>
      </c>
      <c r="DD18" s="99">
        <v>0</v>
      </c>
      <c r="DE18" s="99">
        <v>0</v>
      </c>
      <c r="DF18" s="99">
        <v>0</v>
      </c>
      <c r="DG18" s="99">
        <v>0</v>
      </c>
      <c r="DH18" s="99">
        <v>0</v>
      </c>
      <c r="DI18" s="99">
        <v>0</v>
      </c>
    </row>
    <row r="19" spans="1:113" ht="19.5" customHeight="1">
      <c r="A19" s="72" t="s">
        <v>36</v>
      </c>
      <c r="B19" s="72" t="s">
        <v>36</v>
      </c>
      <c r="C19" s="72" t="s">
        <v>36</v>
      </c>
      <c r="D19" s="72" t="s">
        <v>352</v>
      </c>
      <c r="E19" s="98">
        <f t="shared" si="0"/>
        <v>750</v>
      </c>
      <c r="F19" s="98">
        <v>0</v>
      </c>
      <c r="G19" s="98">
        <v>0</v>
      </c>
      <c r="H19" s="98">
        <v>0</v>
      </c>
      <c r="I19" s="98">
        <v>0</v>
      </c>
      <c r="J19" s="98">
        <v>0</v>
      </c>
      <c r="K19" s="98">
        <v>0</v>
      </c>
      <c r="L19" s="98">
        <v>0</v>
      </c>
      <c r="M19" s="98">
        <v>0</v>
      </c>
      <c r="N19" s="98">
        <v>0</v>
      </c>
      <c r="O19" s="99">
        <v>0</v>
      </c>
      <c r="P19" s="99">
        <v>0</v>
      </c>
      <c r="Q19" s="99">
        <v>0</v>
      </c>
      <c r="R19" s="99">
        <v>0</v>
      </c>
      <c r="S19" s="99">
        <v>0</v>
      </c>
      <c r="T19" s="99">
        <v>739</v>
      </c>
      <c r="U19" s="99">
        <v>0</v>
      </c>
      <c r="V19" s="99">
        <v>0</v>
      </c>
      <c r="W19" s="99">
        <v>1.54</v>
      </c>
      <c r="X19" s="99">
        <v>0</v>
      </c>
      <c r="Y19" s="99">
        <v>0</v>
      </c>
      <c r="Z19" s="99">
        <v>0</v>
      </c>
      <c r="AA19" s="99">
        <v>0</v>
      </c>
      <c r="AB19" s="99">
        <v>0</v>
      </c>
      <c r="AC19" s="99">
        <v>0</v>
      </c>
      <c r="AD19" s="99">
        <v>17.03</v>
      </c>
      <c r="AE19" s="99">
        <v>0</v>
      </c>
      <c r="AF19" s="99">
        <v>0</v>
      </c>
      <c r="AG19" s="99">
        <v>0</v>
      </c>
      <c r="AH19" s="99">
        <v>0</v>
      </c>
      <c r="AI19" s="99">
        <v>9.3</v>
      </c>
      <c r="AJ19" s="99">
        <v>0</v>
      </c>
      <c r="AK19" s="99">
        <v>83.28</v>
      </c>
      <c r="AL19" s="99">
        <v>0</v>
      </c>
      <c r="AM19" s="99">
        <v>0</v>
      </c>
      <c r="AN19" s="99">
        <v>6.72</v>
      </c>
      <c r="AO19" s="99">
        <v>72</v>
      </c>
      <c r="AP19" s="99">
        <v>0</v>
      </c>
      <c r="AQ19" s="99">
        <v>0</v>
      </c>
      <c r="AR19" s="99">
        <v>0</v>
      </c>
      <c r="AS19" s="99">
        <v>0</v>
      </c>
      <c r="AT19" s="99">
        <v>0</v>
      </c>
      <c r="AU19" s="99">
        <v>549.13</v>
      </c>
      <c r="AV19" s="99">
        <v>0</v>
      </c>
      <c r="AW19" s="99">
        <v>0</v>
      </c>
      <c r="AX19" s="99">
        <v>0</v>
      </c>
      <c r="AY19" s="99">
        <v>0</v>
      </c>
      <c r="AZ19" s="99">
        <v>0</v>
      </c>
      <c r="BA19" s="99">
        <v>0</v>
      </c>
      <c r="BB19" s="99">
        <v>0</v>
      </c>
      <c r="BC19" s="99">
        <v>0</v>
      </c>
      <c r="BD19" s="99">
        <v>0</v>
      </c>
      <c r="BE19" s="99">
        <v>0</v>
      </c>
      <c r="BF19" s="99">
        <v>0</v>
      </c>
      <c r="BG19" s="99">
        <v>0</v>
      </c>
      <c r="BH19" s="99">
        <v>0</v>
      </c>
      <c r="BI19" s="99">
        <v>0</v>
      </c>
      <c r="BJ19" s="99">
        <v>0</v>
      </c>
      <c r="BK19" s="99">
        <v>0</v>
      </c>
      <c r="BL19" s="99">
        <v>0</v>
      </c>
      <c r="BM19" s="99">
        <v>0</v>
      </c>
      <c r="BN19" s="99">
        <v>0</v>
      </c>
      <c r="BO19" s="99">
        <v>0</v>
      </c>
      <c r="BP19" s="99">
        <v>0</v>
      </c>
      <c r="BQ19" s="99">
        <v>0</v>
      </c>
      <c r="BR19" s="99">
        <v>0</v>
      </c>
      <c r="BS19" s="99">
        <v>0</v>
      </c>
      <c r="BT19" s="99">
        <v>0</v>
      </c>
      <c r="BU19" s="99">
        <v>0</v>
      </c>
      <c r="BV19" s="99">
        <v>0</v>
      </c>
      <c r="BW19" s="99">
        <v>0</v>
      </c>
      <c r="BX19" s="99">
        <v>0</v>
      </c>
      <c r="BY19" s="99">
        <v>0</v>
      </c>
      <c r="BZ19" s="99">
        <v>11</v>
      </c>
      <c r="CA19" s="99">
        <v>0</v>
      </c>
      <c r="CB19" s="99">
        <v>0</v>
      </c>
      <c r="CC19" s="99">
        <v>11</v>
      </c>
      <c r="CD19" s="99">
        <v>0</v>
      </c>
      <c r="CE19" s="99">
        <v>0</v>
      </c>
      <c r="CF19" s="99">
        <v>0</v>
      </c>
      <c r="CG19" s="99">
        <v>0</v>
      </c>
      <c r="CH19" s="99">
        <v>0</v>
      </c>
      <c r="CI19" s="99">
        <v>0</v>
      </c>
      <c r="CJ19" s="99">
        <v>0</v>
      </c>
      <c r="CK19" s="99">
        <v>0</v>
      </c>
      <c r="CL19" s="99">
        <v>0</v>
      </c>
      <c r="CM19" s="99">
        <v>0</v>
      </c>
      <c r="CN19" s="99">
        <v>0</v>
      </c>
      <c r="CO19" s="99">
        <v>0</v>
      </c>
      <c r="CP19" s="99">
        <v>0</v>
      </c>
      <c r="CQ19" s="99">
        <v>0</v>
      </c>
      <c r="CR19" s="99">
        <v>0</v>
      </c>
      <c r="CS19" s="99">
        <v>0</v>
      </c>
      <c r="CT19" s="99">
        <v>0</v>
      </c>
      <c r="CU19" s="99">
        <v>0</v>
      </c>
      <c r="CV19" s="99">
        <v>0</v>
      </c>
      <c r="CW19" s="99">
        <v>0</v>
      </c>
      <c r="CX19" s="99">
        <v>0</v>
      </c>
      <c r="CY19" s="99">
        <v>0</v>
      </c>
      <c r="CZ19" s="99">
        <v>0</v>
      </c>
      <c r="DA19" s="99">
        <v>0</v>
      </c>
      <c r="DB19" s="99">
        <v>0</v>
      </c>
      <c r="DC19" s="99">
        <v>0</v>
      </c>
      <c r="DD19" s="99">
        <v>0</v>
      </c>
      <c r="DE19" s="99">
        <v>0</v>
      </c>
      <c r="DF19" s="99">
        <v>0</v>
      </c>
      <c r="DG19" s="99">
        <v>0</v>
      </c>
      <c r="DH19" s="99">
        <v>0</v>
      </c>
      <c r="DI19" s="99">
        <v>0</v>
      </c>
    </row>
    <row r="20" spans="1:113" ht="19.5" customHeight="1">
      <c r="A20" s="72" t="s">
        <v>117</v>
      </c>
      <c r="B20" s="72" t="s">
        <v>122</v>
      </c>
      <c r="C20" s="72" t="s">
        <v>92</v>
      </c>
      <c r="D20" s="72" t="s">
        <v>123</v>
      </c>
      <c r="E20" s="98">
        <f t="shared" si="0"/>
        <v>750</v>
      </c>
      <c r="F20" s="98">
        <v>0</v>
      </c>
      <c r="G20" s="98">
        <v>0</v>
      </c>
      <c r="H20" s="98">
        <v>0</v>
      </c>
      <c r="I20" s="98">
        <v>0</v>
      </c>
      <c r="J20" s="98">
        <v>0</v>
      </c>
      <c r="K20" s="98">
        <v>0</v>
      </c>
      <c r="L20" s="98">
        <v>0</v>
      </c>
      <c r="M20" s="98">
        <v>0</v>
      </c>
      <c r="N20" s="98">
        <v>0</v>
      </c>
      <c r="O20" s="99">
        <v>0</v>
      </c>
      <c r="P20" s="99">
        <v>0</v>
      </c>
      <c r="Q20" s="99">
        <v>0</v>
      </c>
      <c r="R20" s="99">
        <v>0</v>
      </c>
      <c r="S20" s="99">
        <v>0</v>
      </c>
      <c r="T20" s="99">
        <v>739</v>
      </c>
      <c r="U20" s="99">
        <v>0</v>
      </c>
      <c r="V20" s="99">
        <v>0</v>
      </c>
      <c r="W20" s="99">
        <v>1.54</v>
      </c>
      <c r="X20" s="99">
        <v>0</v>
      </c>
      <c r="Y20" s="99">
        <v>0</v>
      </c>
      <c r="Z20" s="99">
        <v>0</v>
      </c>
      <c r="AA20" s="99">
        <v>0</v>
      </c>
      <c r="AB20" s="99">
        <v>0</v>
      </c>
      <c r="AC20" s="99">
        <v>0</v>
      </c>
      <c r="AD20" s="99">
        <v>17.03</v>
      </c>
      <c r="AE20" s="99">
        <v>0</v>
      </c>
      <c r="AF20" s="99">
        <v>0</v>
      </c>
      <c r="AG20" s="99">
        <v>0</v>
      </c>
      <c r="AH20" s="99">
        <v>0</v>
      </c>
      <c r="AI20" s="99">
        <v>9.3</v>
      </c>
      <c r="AJ20" s="99">
        <v>0</v>
      </c>
      <c r="AK20" s="99">
        <v>83.28</v>
      </c>
      <c r="AL20" s="99">
        <v>0</v>
      </c>
      <c r="AM20" s="99">
        <v>0</v>
      </c>
      <c r="AN20" s="99">
        <v>6.72</v>
      </c>
      <c r="AO20" s="99">
        <v>72</v>
      </c>
      <c r="AP20" s="99">
        <v>0</v>
      </c>
      <c r="AQ20" s="99">
        <v>0</v>
      </c>
      <c r="AR20" s="99">
        <v>0</v>
      </c>
      <c r="AS20" s="99">
        <v>0</v>
      </c>
      <c r="AT20" s="99">
        <v>0</v>
      </c>
      <c r="AU20" s="99">
        <v>549.13</v>
      </c>
      <c r="AV20" s="99">
        <v>0</v>
      </c>
      <c r="AW20" s="99">
        <v>0</v>
      </c>
      <c r="AX20" s="99">
        <v>0</v>
      </c>
      <c r="AY20" s="99">
        <v>0</v>
      </c>
      <c r="AZ20" s="99">
        <v>0</v>
      </c>
      <c r="BA20" s="99">
        <v>0</v>
      </c>
      <c r="BB20" s="99">
        <v>0</v>
      </c>
      <c r="BC20" s="99">
        <v>0</v>
      </c>
      <c r="BD20" s="99">
        <v>0</v>
      </c>
      <c r="BE20" s="99">
        <v>0</v>
      </c>
      <c r="BF20" s="99">
        <v>0</v>
      </c>
      <c r="BG20" s="99">
        <v>0</v>
      </c>
      <c r="BH20" s="99">
        <v>0</v>
      </c>
      <c r="BI20" s="99">
        <v>0</v>
      </c>
      <c r="BJ20" s="99">
        <v>0</v>
      </c>
      <c r="BK20" s="99">
        <v>0</v>
      </c>
      <c r="BL20" s="99">
        <v>0</v>
      </c>
      <c r="BM20" s="99">
        <v>0</v>
      </c>
      <c r="BN20" s="99">
        <v>0</v>
      </c>
      <c r="BO20" s="99">
        <v>0</v>
      </c>
      <c r="BP20" s="99">
        <v>0</v>
      </c>
      <c r="BQ20" s="99">
        <v>0</v>
      </c>
      <c r="BR20" s="99">
        <v>0</v>
      </c>
      <c r="BS20" s="99">
        <v>0</v>
      </c>
      <c r="BT20" s="99">
        <v>0</v>
      </c>
      <c r="BU20" s="99">
        <v>0</v>
      </c>
      <c r="BV20" s="99">
        <v>0</v>
      </c>
      <c r="BW20" s="99">
        <v>0</v>
      </c>
      <c r="BX20" s="99">
        <v>0</v>
      </c>
      <c r="BY20" s="99">
        <v>0</v>
      </c>
      <c r="BZ20" s="99">
        <v>11</v>
      </c>
      <c r="CA20" s="99">
        <v>0</v>
      </c>
      <c r="CB20" s="99">
        <v>0</v>
      </c>
      <c r="CC20" s="99">
        <v>11</v>
      </c>
      <c r="CD20" s="99">
        <v>0</v>
      </c>
      <c r="CE20" s="99">
        <v>0</v>
      </c>
      <c r="CF20" s="99">
        <v>0</v>
      </c>
      <c r="CG20" s="99">
        <v>0</v>
      </c>
      <c r="CH20" s="99">
        <v>0</v>
      </c>
      <c r="CI20" s="99">
        <v>0</v>
      </c>
      <c r="CJ20" s="99">
        <v>0</v>
      </c>
      <c r="CK20" s="99">
        <v>0</v>
      </c>
      <c r="CL20" s="99">
        <v>0</v>
      </c>
      <c r="CM20" s="99">
        <v>0</v>
      </c>
      <c r="CN20" s="99">
        <v>0</v>
      </c>
      <c r="CO20" s="99">
        <v>0</v>
      </c>
      <c r="CP20" s="99">
        <v>0</v>
      </c>
      <c r="CQ20" s="99">
        <v>0</v>
      </c>
      <c r="CR20" s="99">
        <v>0</v>
      </c>
      <c r="CS20" s="99">
        <v>0</v>
      </c>
      <c r="CT20" s="99">
        <v>0</v>
      </c>
      <c r="CU20" s="99">
        <v>0</v>
      </c>
      <c r="CV20" s="99">
        <v>0</v>
      </c>
      <c r="CW20" s="99">
        <v>0</v>
      </c>
      <c r="CX20" s="99">
        <v>0</v>
      </c>
      <c r="CY20" s="99">
        <v>0</v>
      </c>
      <c r="CZ20" s="99">
        <v>0</v>
      </c>
      <c r="DA20" s="99">
        <v>0</v>
      </c>
      <c r="DB20" s="99">
        <v>0</v>
      </c>
      <c r="DC20" s="99">
        <v>0</v>
      </c>
      <c r="DD20" s="99">
        <v>0</v>
      </c>
      <c r="DE20" s="99">
        <v>0</v>
      </c>
      <c r="DF20" s="99">
        <v>0</v>
      </c>
      <c r="DG20" s="99">
        <v>0</v>
      </c>
      <c r="DH20" s="99">
        <v>0</v>
      </c>
      <c r="DI20" s="99">
        <v>0</v>
      </c>
    </row>
    <row r="21" spans="1:113" ht="19.5" customHeight="1">
      <c r="A21" s="72" t="s">
        <v>36</v>
      </c>
      <c r="B21" s="72" t="s">
        <v>36</v>
      </c>
      <c r="C21" s="72" t="s">
        <v>36</v>
      </c>
      <c r="D21" s="72" t="s">
        <v>353</v>
      </c>
      <c r="E21" s="98">
        <f t="shared" si="0"/>
        <v>710</v>
      </c>
      <c r="F21" s="98">
        <v>0</v>
      </c>
      <c r="G21" s="98">
        <v>0</v>
      </c>
      <c r="H21" s="98">
        <v>0</v>
      </c>
      <c r="I21" s="98">
        <v>0</v>
      </c>
      <c r="J21" s="98">
        <v>0</v>
      </c>
      <c r="K21" s="98">
        <v>0</v>
      </c>
      <c r="L21" s="98">
        <v>0</v>
      </c>
      <c r="M21" s="98">
        <v>0</v>
      </c>
      <c r="N21" s="98">
        <v>0</v>
      </c>
      <c r="O21" s="99">
        <v>0</v>
      </c>
      <c r="P21" s="99">
        <v>0</v>
      </c>
      <c r="Q21" s="99">
        <v>0</v>
      </c>
      <c r="R21" s="99">
        <v>0</v>
      </c>
      <c r="S21" s="99">
        <v>0</v>
      </c>
      <c r="T21" s="99">
        <v>710</v>
      </c>
      <c r="U21" s="99">
        <v>0</v>
      </c>
      <c r="V21" s="99">
        <v>0</v>
      </c>
      <c r="W21" s="99">
        <v>5.6</v>
      </c>
      <c r="X21" s="99">
        <v>0</v>
      </c>
      <c r="Y21" s="99">
        <v>0</v>
      </c>
      <c r="Z21" s="99">
        <v>0</v>
      </c>
      <c r="AA21" s="99">
        <v>0</v>
      </c>
      <c r="AB21" s="99">
        <v>0</v>
      </c>
      <c r="AC21" s="99">
        <v>0</v>
      </c>
      <c r="AD21" s="99">
        <v>31.4</v>
      </c>
      <c r="AE21" s="99">
        <v>0</v>
      </c>
      <c r="AF21" s="99">
        <v>0</v>
      </c>
      <c r="AG21" s="99">
        <v>0</v>
      </c>
      <c r="AH21" s="99">
        <v>9.3</v>
      </c>
      <c r="AI21" s="99">
        <v>0</v>
      </c>
      <c r="AJ21" s="99">
        <v>0</v>
      </c>
      <c r="AK21" s="99">
        <v>175.04</v>
      </c>
      <c r="AL21" s="99">
        <v>0</v>
      </c>
      <c r="AM21" s="99">
        <v>0</v>
      </c>
      <c r="AN21" s="99">
        <v>81.86</v>
      </c>
      <c r="AO21" s="99">
        <v>118.83</v>
      </c>
      <c r="AP21" s="99">
        <v>0</v>
      </c>
      <c r="AQ21" s="99">
        <v>0</v>
      </c>
      <c r="AR21" s="99">
        <v>0</v>
      </c>
      <c r="AS21" s="99">
        <v>0</v>
      </c>
      <c r="AT21" s="99">
        <v>0</v>
      </c>
      <c r="AU21" s="99">
        <v>287.97</v>
      </c>
      <c r="AV21" s="99">
        <v>0</v>
      </c>
      <c r="AW21" s="99">
        <v>0</v>
      </c>
      <c r="AX21" s="99">
        <v>0</v>
      </c>
      <c r="AY21" s="99">
        <v>0</v>
      </c>
      <c r="AZ21" s="99">
        <v>0</v>
      </c>
      <c r="BA21" s="99">
        <v>0</v>
      </c>
      <c r="BB21" s="99">
        <v>0</v>
      </c>
      <c r="BC21" s="99">
        <v>0</v>
      </c>
      <c r="BD21" s="99">
        <v>0</v>
      </c>
      <c r="BE21" s="99">
        <v>0</v>
      </c>
      <c r="BF21" s="99">
        <v>0</v>
      </c>
      <c r="BG21" s="99">
        <v>0</v>
      </c>
      <c r="BH21" s="99">
        <v>0</v>
      </c>
      <c r="BI21" s="99">
        <v>0</v>
      </c>
      <c r="BJ21" s="99">
        <v>0</v>
      </c>
      <c r="BK21" s="99">
        <v>0</v>
      </c>
      <c r="BL21" s="99">
        <v>0</v>
      </c>
      <c r="BM21" s="99">
        <v>0</v>
      </c>
      <c r="BN21" s="99">
        <v>0</v>
      </c>
      <c r="BO21" s="99">
        <v>0</v>
      </c>
      <c r="BP21" s="99">
        <v>0</v>
      </c>
      <c r="BQ21" s="99">
        <v>0</v>
      </c>
      <c r="BR21" s="99">
        <v>0</v>
      </c>
      <c r="BS21" s="99">
        <v>0</v>
      </c>
      <c r="BT21" s="99">
        <v>0</v>
      </c>
      <c r="BU21" s="99">
        <v>0</v>
      </c>
      <c r="BV21" s="99">
        <v>0</v>
      </c>
      <c r="BW21" s="99">
        <v>0</v>
      </c>
      <c r="BX21" s="99">
        <v>0</v>
      </c>
      <c r="BY21" s="99">
        <v>0</v>
      </c>
      <c r="BZ21" s="99">
        <v>0</v>
      </c>
      <c r="CA21" s="99">
        <v>0</v>
      </c>
      <c r="CB21" s="99">
        <v>0</v>
      </c>
      <c r="CC21" s="99">
        <v>0</v>
      </c>
      <c r="CD21" s="99">
        <v>0</v>
      </c>
      <c r="CE21" s="99">
        <v>0</v>
      </c>
      <c r="CF21" s="99">
        <v>0</v>
      </c>
      <c r="CG21" s="99">
        <v>0</v>
      </c>
      <c r="CH21" s="99">
        <v>0</v>
      </c>
      <c r="CI21" s="99">
        <v>0</v>
      </c>
      <c r="CJ21" s="99">
        <v>0</v>
      </c>
      <c r="CK21" s="99">
        <v>0</v>
      </c>
      <c r="CL21" s="99">
        <v>0</v>
      </c>
      <c r="CM21" s="99">
        <v>0</v>
      </c>
      <c r="CN21" s="99">
        <v>0</v>
      </c>
      <c r="CO21" s="99">
        <v>0</v>
      </c>
      <c r="CP21" s="99">
        <v>0</v>
      </c>
      <c r="CQ21" s="99">
        <v>0</v>
      </c>
      <c r="CR21" s="99">
        <v>0</v>
      </c>
      <c r="CS21" s="99">
        <v>0</v>
      </c>
      <c r="CT21" s="99">
        <v>0</v>
      </c>
      <c r="CU21" s="99">
        <v>0</v>
      </c>
      <c r="CV21" s="99">
        <v>0</v>
      </c>
      <c r="CW21" s="99">
        <v>0</v>
      </c>
      <c r="CX21" s="99">
        <v>0</v>
      </c>
      <c r="CY21" s="99">
        <v>0</v>
      </c>
      <c r="CZ21" s="99">
        <v>0</v>
      </c>
      <c r="DA21" s="99">
        <v>0</v>
      </c>
      <c r="DB21" s="99">
        <v>0</v>
      </c>
      <c r="DC21" s="99">
        <v>0</v>
      </c>
      <c r="DD21" s="99">
        <v>0</v>
      </c>
      <c r="DE21" s="99">
        <v>0</v>
      </c>
      <c r="DF21" s="99">
        <v>0</v>
      </c>
      <c r="DG21" s="99">
        <v>0</v>
      </c>
      <c r="DH21" s="99">
        <v>0</v>
      </c>
      <c r="DI21" s="99">
        <v>0</v>
      </c>
    </row>
    <row r="22" spans="1:113" ht="19.5" customHeight="1">
      <c r="A22" s="72" t="s">
        <v>117</v>
      </c>
      <c r="B22" s="72" t="s">
        <v>95</v>
      </c>
      <c r="C22" s="72" t="s">
        <v>95</v>
      </c>
      <c r="D22" s="72" t="s">
        <v>126</v>
      </c>
      <c r="E22" s="98">
        <f t="shared" si="0"/>
        <v>710</v>
      </c>
      <c r="F22" s="98">
        <v>0</v>
      </c>
      <c r="G22" s="98">
        <v>0</v>
      </c>
      <c r="H22" s="98">
        <v>0</v>
      </c>
      <c r="I22" s="98">
        <v>0</v>
      </c>
      <c r="J22" s="98">
        <v>0</v>
      </c>
      <c r="K22" s="98">
        <v>0</v>
      </c>
      <c r="L22" s="98">
        <v>0</v>
      </c>
      <c r="M22" s="98">
        <v>0</v>
      </c>
      <c r="N22" s="98">
        <v>0</v>
      </c>
      <c r="O22" s="99">
        <v>0</v>
      </c>
      <c r="P22" s="99">
        <v>0</v>
      </c>
      <c r="Q22" s="99">
        <v>0</v>
      </c>
      <c r="R22" s="99">
        <v>0</v>
      </c>
      <c r="S22" s="99">
        <v>0</v>
      </c>
      <c r="T22" s="99">
        <v>710</v>
      </c>
      <c r="U22" s="99">
        <v>0</v>
      </c>
      <c r="V22" s="99">
        <v>0</v>
      </c>
      <c r="W22" s="99">
        <v>5.6</v>
      </c>
      <c r="X22" s="99">
        <v>0</v>
      </c>
      <c r="Y22" s="99">
        <v>0</v>
      </c>
      <c r="Z22" s="99">
        <v>0</v>
      </c>
      <c r="AA22" s="99">
        <v>0</v>
      </c>
      <c r="AB22" s="99">
        <v>0</v>
      </c>
      <c r="AC22" s="99">
        <v>0</v>
      </c>
      <c r="AD22" s="99">
        <v>31.4</v>
      </c>
      <c r="AE22" s="99">
        <v>0</v>
      </c>
      <c r="AF22" s="99">
        <v>0</v>
      </c>
      <c r="AG22" s="99">
        <v>0</v>
      </c>
      <c r="AH22" s="99">
        <v>9.3</v>
      </c>
      <c r="AI22" s="99">
        <v>0</v>
      </c>
      <c r="AJ22" s="99">
        <v>0</v>
      </c>
      <c r="AK22" s="99">
        <v>175.04</v>
      </c>
      <c r="AL22" s="99">
        <v>0</v>
      </c>
      <c r="AM22" s="99">
        <v>0</v>
      </c>
      <c r="AN22" s="99">
        <v>81.86</v>
      </c>
      <c r="AO22" s="99">
        <v>118.83</v>
      </c>
      <c r="AP22" s="99">
        <v>0</v>
      </c>
      <c r="AQ22" s="99">
        <v>0</v>
      </c>
      <c r="AR22" s="99">
        <v>0</v>
      </c>
      <c r="AS22" s="99">
        <v>0</v>
      </c>
      <c r="AT22" s="99">
        <v>0</v>
      </c>
      <c r="AU22" s="99">
        <v>287.97</v>
      </c>
      <c r="AV22" s="99">
        <v>0</v>
      </c>
      <c r="AW22" s="99">
        <v>0</v>
      </c>
      <c r="AX22" s="99">
        <v>0</v>
      </c>
      <c r="AY22" s="99">
        <v>0</v>
      </c>
      <c r="AZ22" s="99">
        <v>0</v>
      </c>
      <c r="BA22" s="99">
        <v>0</v>
      </c>
      <c r="BB22" s="99">
        <v>0</v>
      </c>
      <c r="BC22" s="99">
        <v>0</v>
      </c>
      <c r="BD22" s="99">
        <v>0</v>
      </c>
      <c r="BE22" s="99">
        <v>0</v>
      </c>
      <c r="BF22" s="99">
        <v>0</v>
      </c>
      <c r="BG22" s="99">
        <v>0</v>
      </c>
      <c r="BH22" s="99">
        <v>0</v>
      </c>
      <c r="BI22" s="99">
        <v>0</v>
      </c>
      <c r="BJ22" s="99">
        <v>0</v>
      </c>
      <c r="BK22" s="99">
        <v>0</v>
      </c>
      <c r="BL22" s="99">
        <v>0</v>
      </c>
      <c r="BM22" s="99">
        <v>0</v>
      </c>
      <c r="BN22" s="99">
        <v>0</v>
      </c>
      <c r="BO22" s="99">
        <v>0</v>
      </c>
      <c r="BP22" s="99">
        <v>0</v>
      </c>
      <c r="BQ22" s="99">
        <v>0</v>
      </c>
      <c r="BR22" s="99">
        <v>0</v>
      </c>
      <c r="BS22" s="99">
        <v>0</v>
      </c>
      <c r="BT22" s="99">
        <v>0</v>
      </c>
      <c r="BU22" s="99">
        <v>0</v>
      </c>
      <c r="BV22" s="99">
        <v>0</v>
      </c>
      <c r="BW22" s="99">
        <v>0</v>
      </c>
      <c r="BX22" s="99">
        <v>0</v>
      </c>
      <c r="BY22" s="99">
        <v>0</v>
      </c>
      <c r="BZ22" s="99">
        <v>0</v>
      </c>
      <c r="CA22" s="99">
        <v>0</v>
      </c>
      <c r="CB22" s="99">
        <v>0</v>
      </c>
      <c r="CC22" s="99">
        <v>0</v>
      </c>
      <c r="CD22" s="99">
        <v>0</v>
      </c>
      <c r="CE22" s="99">
        <v>0</v>
      </c>
      <c r="CF22" s="99">
        <v>0</v>
      </c>
      <c r="CG22" s="99">
        <v>0</v>
      </c>
      <c r="CH22" s="99">
        <v>0</v>
      </c>
      <c r="CI22" s="99">
        <v>0</v>
      </c>
      <c r="CJ22" s="99">
        <v>0</v>
      </c>
      <c r="CK22" s="99">
        <v>0</v>
      </c>
      <c r="CL22" s="99">
        <v>0</v>
      </c>
      <c r="CM22" s="99">
        <v>0</v>
      </c>
      <c r="CN22" s="99">
        <v>0</v>
      </c>
      <c r="CO22" s="99">
        <v>0</v>
      </c>
      <c r="CP22" s="99">
        <v>0</v>
      </c>
      <c r="CQ22" s="99">
        <v>0</v>
      </c>
      <c r="CR22" s="99">
        <v>0</v>
      </c>
      <c r="CS22" s="99">
        <v>0</v>
      </c>
      <c r="CT22" s="99">
        <v>0</v>
      </c>
      <c r="CU22" s="99">
        <v>0</v>
      </c>
      <c r="CV22" s="99">
        <v>0</v>
      </c>
      <c r="CW22" s="99">
        <v>0</v>
      </c>
      <c r="CX22" s="99">
        <v>0</v>
      </c>
      <c r="CY22" s="99">
        <v>0</v>
      </c>
      <c r="CZ22" s="99">
        <v>0</v>
      </c>
      <c r="DA22" s="99">
        <v>0</v>
      </c>
      <c r="DB22" s="99">
        <v>0</v>
      </c>
      <c r="DC22" s="99">
        <v>0</v>
      </c>
      <c r="DD22" s="99">
        <v>0</v>
      </c>
      <c r="DE22" s="99">
        <v>0</v>
      </c>
      <c r="DF22" s="99">
        <v>0</v>
      </c>
      <c r="DG22" s="99">
        <v>0</v>
      </c>
      <c r="DH22" s="99">
        <v>0</v>
      </c>
      <c r="DI22" s="99">
        <v>0</v>
      </c>
    </row>
    <row r="23" spans="1:113" ht="19.5" customHeight="1">
      <c r="A23" s="72" t="s">
        <v>36</v>
      </c>
      <c r="B23" s="72" t="s">
        <v>36</v>
      </c>
      <c r="C23" s="72" t="s">
        <v>36</v>
      </c>
      <c r="D23" s="72" t="s">
        <v>354</v>
      </c>
      <c r="E23" s="98">
        <f t="shared" si="0"/>
        <v>2597.1000000000004</v>
      </c>
      <c r="F23" s="98">
        <v>2480.15</v>
      </c>
      <c r="G23" s="98">
        <v>0</v>
      </c>
      <c r="H23" s="98">
        <v>0</v>
      </c>
      <c r="I23" s="98">
        <v>0</v>
      </c>
      <c r="J23" s="98">
        <v>0</v>
      </c>
      <c r="K23" s="98">
        <v>0</v>
      </c>
      <c r="L23" s="98">
        <v>1942.44</v>
      </c>
      <c r="M23" s="98">
        <v>537.71</v>
      </c>
      <c r="N23" s="98">
        <v>0</v>
      </c>
      <c r="O23" s="99">
        <v>0</v>
      </c>
      <c r="P23" s="99">
        <v>0</v>
      </c>
      <c r="Q23" s="99">
        <v>0</v>
      </c>
      <c r="R23" s="99">
        <v>0</v>
      </c>
      <c r="S23" s="99">
        <v>0</v>
      </c>
      <c r="T23" s="99">
        <v>5.4</v>
      </c>
      <c r="U23" s="99">
        <v>0</v>
      </c>
      <c r="V23" s="99">
        <v>0</v>
      </c>
      <c r="W23" s="99">
        <v>0</v>
      </c>
      <c r="X23" s="99">
        <v>0</v>
      </c>
      <c r="Y23" s="99">
        <v>0</v>
      </c>
      <c r="Z23" s="99">
        <v>0</v>
      </c>
      <c r="AA23" s="99">
        <v>0</v>
      </c>
      <c r="AB23" s="99">
        <v>0</v>
      </c>
      <c r="AC23" s="99">
        <v>0</v>
      </c>
      <c r="AD23" s="99">
        <v>0</v>
      </c>
      <c r="AE23" s="99">
        <v>0</v>
      </c>
      <c r="AF23" s="99">
        <v>0</v>
      </c>
      <c r="AG23" s="99">
        <v>0</v>
      </c>
      <c r="AH23" s="99">
        <v>0</v>
      </c>
      <c r="AI23" s="99">
        <v>0</v>
      </c>
      <c r="AJ23" s="99">
        <v>0</v>
      </c>
      <c r="AK23" s="99">
        <v>0</v>
      </c>
      <c r="AL23" s="99">
        <v>0</v>
      </c>
      <c r="AM23" s="99">
        <v>0</v>
      </c>
      <c r="AN23" s="99">
        <v>0</v>
      </c>
      <c r="AO23" s="99">
        <v>0</v>
      </c>
      <c r="AP23" s="99">
        <v>0</v>
      </c>
      <c r="AQ23" s="99">
        <v>0</v>
      </c>
      <c r="AR23" s="99">
        <v>0</v>
      </c>
      <c r="AS23" s="99">
        <v>0</v>
      </c>
      <c r="AT23" s="99">
        <v>0</v>
      </c>
      <c r="AU23" s="99">
        <v>5.4</v>
      </c>
      <c r="AV23" s="99">
        <v>111.55</v>
      </c>
      <c r="AW23" s="99">
        <v>104.29</v>
      </c>
      <c r="AX23" s="99">
        <v>0</v>
      </c>
      <c r="AY23" s="99">
        <v>0</v>
      </c>
      <c r="AZ23" s="99">
        <v>0</v>
      </c>
      <c r="BA23" s="99">
        <v>0</v>
      </c>
      <c r="BB23" s="99">
        <v>0</v>
      </c>
      <c r="BC23" s="99">
        <v>0</v>
      </c>
      <c r="BD23" s="99">
        <v>0</v>
      </c>
      <c r="BE23" s="99">
        <v>0</v>
      </c>
      <c r="BF23" s="99">
        <v>0</v>
      </c>
      <c r="BG23" s="99">
        <v>7.26</v>
      </c>
      <c r="BH23" s="99">
        <v>0</v>
      </c>
      <c r="BI23" s="99">
        <v>0</v>
      </c>
      <c r="BJ23" s="99">
        <v>0</v>
      </c>
      <c r="BK23" s="99">
        <v>0</v>
      </c>
      <c r="BL23" s="99">
        <v>0</v>
      </c>
      <c r="BM23" s="99">
        <v>0</v>
      </c>
      <c r="BN23" s="99">
        <v>0</v>
      </c>
      <c r="BO23" s="99">
        <v>0</v>
      </c>
      <c r="BP23" s="99">
        <v>0</v>
      </c>
      <c r="BQ23" s="99">
        <v>0</v>
      </c>
      <c r="BR23" s="99">
        <v>0</v>
      </c>
      <c r="BS23" s="99">
        <v>0</v>
      </c>
      <c r="BT23" s="99">
        <v>0</v>
      </c>
      <c r="BU23" s="99">
        <v>0</v>
      </c>
      <c r="BV23" s="99">
        <v>0</v>
      </c>
      <c r="BW23" s="99">
        <v>0</v>
      </c>
      <c r="BX23" s="99">
        <v>0</v>
      </c>
      <c r="BY23" s="99">
        <v>0</v>
      </c>
      <c r="BZ23" s="99">
        <v>0</v>
      </c>
      <c r="CA23" s="99">
        <v>0</v>
      </c>
      <c r="CB23" s="99">
        <v>0</v>
      </c>
      <c r="CC23" s="99">
        <v>0</v>
      </c>
      <c r="CD23" s="99">
        <v>0</v>
      </c>
      <c r="CE23" s="99">
        <v>0</v>
      </c>
      <c r="CF23" s="99">
        <v>0</v>
      </c>
      <c r="CG23" s="99">
        <v>0</v>
      </c>
      <c r="CH23" s="99">
        <v>0</v>
      </c>
      <c r="CI23" s="99">
        <v>0</v>
      </c>
      <c r="CJ23" s="99">
        <v>0</v>
      </c>
      <c r="CK23" s="99">
        <v>0</v>
      </c>
      <c r="CL23" s="99">
        <v>0</v>
      </c>
      <c r="CM23" s="99">
        <v>0</v>
      </c>
      <c r="CN23" s="99">
        <v>0</v>
      </c>
      <c r="CO23" s="99">
        <v>0</v>
      </c>
      <c r="CP23" s="99">
        <v>0</v>
      </c>
      <c r="CQ23" s="99">
        <v>0</v>
      </c>
      <c r="CR23" s="99">
        <v>0</v>
      </c>
      <c r="CS23" s="99">
        <v>0</v>
      </c>
      <c r="CT23" s="99">
        <v>0</v>
      </c>
      <c r="CU23" s="99">
        <v>0</v>
      </c>
      <c r="CV23" s="99">
        <v>0</v>
      </c>
      <c r="CW23" s="99">
        <v>0</v>
      </c>
      <c r="CX23" s="99">
        <v>0</v>
      </c>
      <c r="CY23" s="99">
        <v>0</v>
      </c>
      <c r="CZ23" s="99">
        <v>0</v>
      </c>
      <c r="DA23" s="99">
        <v>0</v>
      </c>
      <c r="DB23" s="99">
        <v>0</v>
      </c>
      <c r="DC23" s="99">
        <v>0</v>
      </c>
      <c r="DD23" s="99">
        <v>0</v>
      </c>
      <c r="DE23" s="99">
        <v>0</v>
      </c>
      <c r="DF23" s="99">
        <v>0</v>
      </c>
      <c r="DG23" s="99">
        <v>0</v>
      </c>
      <c r="DH23" s="99">
        <v>0</v>
      </c>
      <c r="DI23" s="99">
        <v>0</v>
      </c>
    </row>
    <row r="24" spans="1:113" ht="19.5" customHeight="1">
      <c r="A24" s="72" t="s">
        <v>36</v>
      </c>
      <c r="B24" s="72" t="s">
        <v>36</v>
      </c>
      <c r="C24" s="72" t="s">
        <v>36</v>
      </c>
      <c r="D24" s="72" t="s">
        <v>355</v>
      </c>
      <c r="E24" s="98">
        <f t="shared" si="0"/>
        <v>2597.1000000000004</v>
      </c>
      <c r="F24" s="98">
        <v>2480.15</v>
      </c>
      <c r="G24" s="98">
        <v>0</v>
      </c>
      <c r="H24" s="98">
        <v>0</v>
      </c>
      <c r="I24" s="98">
        <v>0</v>
      </c>
      <c r="J24" s="98">
        <v>0</v>
      </c>
      <c r="K24" s="98">
        <v>0</v>
      </c>
      <c r="L24" s="98">
        <v>1942.44</v>
      </c>
      <c r="M24" s="98">
        <v>537.71</v>
      </c>
      <c r="N24" s="98">
        <v>0</v>
      </c>
      <c r="O24" s="99">
        <v>0</v>
      </c>
      <c r="P24" s="99">
        <v>0</v>
      </c>
      <c r="Q24" s="99">
        <v>0</v>
      </c>
      <c r="R24" s="99">
        <v>0</v>
      </c>
      <c r="S24" s="99">
        <v>0</v>
      </c>
      <c r="T24" s="99">
        <v>5.4</v>
      </c>
      <c r="U24" s="99">
        <v>0</v>
      </c>
      <c r="V24" s="99">
        <v>0</v>
      </c>
      <c r="W24" s="99">
        <v>0</v>
      </c>
      <c r="X24" s="99">
        <v>0</v>
      </c>
      <c r="Y24" s="99">
        <v>0</v>
      </c>
      <c r="Z24" s="99">
        <v>0</v>
      </c>
      <c r="AA24" s="99">
        <v>0</v>
      </c>
      <c r="AB24" s="99">
        <v>0</v>
      </c>
      <c r="AC24" s="99">
        <v>0</v>
      </c>
      <c r="AD24" s="99">
        <v>0</v>
      </c>
      <c r="AE24" s="99">
        <v>0</v>
      </c>
      <c r="AF24" s="99">
        <v>0</v>
      </c>
      <c r="AG24" s="99">
        <v>0</v>
      </c>
      <c r="AH24" s="99">
        <v>0</v>
      </c>
      <c r="AI24" s="99">
        <v>0</v>
      </c>
      <c r="AJ24" s="99">
        <v>0</v>
      </c>
      <c r="AK24" s="99">
        <v>0</v>
      </c>
      <c r="AL24" s="99">
        <v>0</v>
      </c>
      <c r="AM24" s="99">
        <v>0</v>
      </c>
      <c r="AN24" s="99">
        <v>0</v>
      </c>
      <c r="AO24" s="99">
        <v>0</v>
      </c>
      <c r="AP24" s="99">
        <v>0</v>
      </c>
      <c r="AQ24" s="99">
        <v>0</v>
      </c>
      <c r="AR24" s="99">
        <v>0</v>
      </c>
      <c r="AS24" s="99">
        <v>0</v>
      </c>
      <c r="AT24" s="99">
        <v>0</v>
      </c>
      <c r="AU24" s="99">
        <v>5.4</v>
      </c>
      <c r="AV24" s="99">
        <v>111.55</v>
      </c>
      <c r="AW24" s="99">
        <v>104.29</v>
      </c>
      <c r="AX24" s="99">
        <v>0</v>
      </c>
      <c r="AY24" s="99">
        <v>0</v>
      </c>
      <c r="AZ24" s="99">
        <v>0</v>
      </c>
      <c r="BA24" s="99">
        <v>0</v>
      </c>
      <c r="BB24" s="99">
        <v>0</v>
      </c>
      <c r="BC24" s="99">
        <v>0</v>
      </c>
      <c r="BD24" s="99">
        <v>0</v>
      </c>
      <c r="BE24" s="99">
        <v>0</v>
      </c>
      <c r="BF24" s="99">
        <v>0</v>
      </c>
      <c r="BG24" s="99">
        <v>7.26</v>
      </c>
      <c r="BH24" s="99">
        <v>0</v>
      </c>
      <c r="BI24" s="99">
        <v>0</v>
      </c>
      <c r="BJ24" s="99">
        <v>0</v>
      </c>
      <c r="BK24" s="99">
        <v>0</v>
      </c>
      <c r="BL24" s="99">
        <v>0</v>
      </c>
      <c r="BM24" s="99">
        <v>0</v>
      </c>
      <c r="BN24" s="99">
        <v>0</v>
      </c>
      <c r="BO24" s="99">
        <v>0</v>
      </c>
      <c r="BP24" s="99">
        <v>0</v>
      </c>
      <c r="BQ24" s="99">
        <v>0</v>
      </c>
      <c r="BR24" s="99">
        <v>0</v>
      </c>
      <c r="BS24" s="99">
        <v>0</v>
      </c>
      <c r="BT24" s="99">
        <v>0</v>
      </c>
      <c r="BU24" s="99">
        <v>0</v>
      </c>
      <c r="BV24" s="99">
        <v>0</v>
      </c>
      <c r="BW24" s="99">
        <v>0</v>
      </c>
      <c r="BX24" s="99">
        <v>0</v>
      </c>
      <c r="BY24" s="99">
        <v>0</v>
      </c>
      <c r="BZ24" s="99">
        <v>0</v>
      </c>
      <c r="CA24" s="99">
        <v>0</v>
      </c>
      <c r="CB24" s="99">
        <v>0</v>
      </c>
      <c r="CC24" s="99">
        <v>0</v>
      </c>
      <c r="CD24" s="99">
        <v>0</v>
      </c>
      <c r="CE24" s="99">
        <v>0</v>
      </c>
      <c r="CF24" s="99">
        <v>0</v>
      </c>
      <c r="CG24" s="99">
        <v>0</v>
      </c>
      <c r="CH24" s="99">
        <v>0</v>
      </c>
      <c r="CI24" s="99">
        <v>0</v>
      </c>
      <c r="CJ24" s="99">
        <v>0</v>
      </c>
      <c r="CK24" s="99">
        <v>0</v>
      </c>
      <c r="CL24" s="99">
        <v>0</v>
      </c>
      <c r="CM24" s="99">
        <v>0</v>
      </c>
      <c r="CN24" s="99">
        <v>0</v>
      </c>
      <c r="CO24" s="99">
        <v>0</v>
      </c>
      <c r="CP24" s="99">
        <v>0</v>
      </c>
      <c r="CQ24" s="99">
        <v>0</v>
      </c>
      <c r="CR24" s="99">
        <v>0</v>
      </c>
      <c r="CS24" s="99">
        <v>0</v>
      </c>
      <c r="CT24" s="99">
        <v>0</v>
      </c>
      <c r="CU24" s="99">
        <v>0</v>
      </c>
      <c r="CV24" s="99">
        <v>0</v>
      </c>
      <c r="CW24" s="99">
        <v>0</v>
      </c>
      <c r="CX24" s="99">
        <v>0</v>
      </c>
      <c r="CY24" s="99">
        <v>0</v>
      </c>
      <c r="CZ24" s="99">
        <v>0</v>
      </c>
      <c r="DA24" s="99">
        <v>0</v>
      </c>
      <c r="DB24" s="99">
        <v>0</v>
      </c>
      <c r="DC24" s="99">
        <v>0</v>
      </c>
      <c r="DD24" s="99">
        <v>0</v>
      </c>
      <c r="DE24" s="99">
        <v>0</v>
      </c>
      <c r="DF24" s="99">
        <v>0</v>
      </c>
      <c r="DG24" s="99">
        <v>0</v>
      </c>
      <c r="DH24" s="99">
        <v>0</v>
      </c>
      <c r="DI24" s="99">
        <v>0</v>
      </c>
    </row>
    <row r="25" spans="1:113" ht="19.5" customHeight="1">
      <c r="A25" s="72" t="s">
        <v>86</v>
      </c>
      <c r="B25" s="72" t="s">
        <v>87</v>
      </c>
      <c r="C25" s="72" t="s">
        <v>92</v>
      </c>
      <c r="D25" s="72" t="s">
        <v>127</v>
      </c>
      <c r="E25" s="98">
        <f t="shared" si="0"/>
        <v>116.95</v>
      </c>
      <c r="F25" s="98">
        <v>0</v>
      </c>
      <c r="G25" s="98">
        <v>0</v>
      </c>
      <c r="H25" s="98">
        <v>0</v>
      </c>
      <c r="I25" s="98">
        <v>0</v>
      </c>
      <c r="J25" s="98">
        <v>0</v>
      </c>
      <c r="K25" s="98">
        <v>0</v>
      </c>
      <c r="L25" s="98">
        <v>0</v>
      </c>
      <c r="M25" s="98">
        <v>0</v>
      </c>
      <c r="N25" s="98">
        <v>0</v>
      </c>
      <c r="O25" s="99">
        <v>0</v>
      </c>
      <c r="P25" s="99">
        <v>0</v>
      </c>
      <c r="Q25" s="99">
        <v>0</v>
      </c>
      <c r="R25" s="99">
        <v>0</v>
      </c>
      <c r="S25" s="99">
        <v>0</v>
      </c>
      <c r="T25" s="99">
        <v>5.4</v>
      </c>
      <c r="U25" s="99">
        <v>0</v>
      </c>
      <c r="V25" s="99">
        <v>0</v>
      </c>
      <c r="W25" s="99">
        <v>0</v>
      </c>
      <c r="X25" s="99">
        <v>0</v>
      </c>
      <c r="Y25" s="99">
        <v>0</v>
      </c>
      <c r="Z25" s="99">
        <v>0</v>
      </c>
      <c r="AA25" s="99">
        <v>0</v>
      </c>
      <c r="AB25" s="99">
        <v>0</v>
      </c>
      <c r="AC25" s="99">
        <v>0</v>
      </c>
      <c r="AD25" s="99">
        <v>0</v>
      </c>
      <c r="AE25" s="99">
        <v>0</v>
      </c>
      <c r="AF25" s="99">
        <v>0</v>
      </c>
      <c r="AG25" s="99">
        <v>0</v>
      </c>
      <c r="AH25" s="99">
        <v>0</v>
      </c>
      <c r="AI25" s="99">
        <v>0</v>
      </c>
      <c r="AJ25" s="99">
        <v>0</v>
      </c>
      <c r="AK25" s="99">
        <v>0</v>
      </c>
      <c r="AL25" s="99">
        <v>0</v>
      </c>
      <c r="AM25" s="99">
        <v>0</v>
      </c>
      <c r="AN25" s="99">
        <v>0</v>
      </c>
      <c r="AO25" s="99">
        <v>0</v>
      </c>
      <c r="AP25" s="99">
        <v>0</v>
      </c>
      <c r="AQ25" s="99">
        <v>0</v>
      </c>
      <c r="AR25" s="99">
        <v>0</v>
      </c>
      <c r="AS25" s="99">
        <v>0</v>
      </c>
      <c r="AT25" s="99">
        <v>0</v>
      </c>
      <c r="AU25" s="99">
        <v>5.4</v>
      </c>
      <c r="AV25" s="99">
        <v>111.55</v>
      </c>
      <c r="AW25" s="99">
        <v>104.29</v>
      </c>
      <c r="AX25" s="99">
        <v>0</v>
      </c>
      <c r="AY25" s="99">
        <v>0</v>
      </c>
      <c r="AZ25" s="99">
        <v>0</v>
      </c>
      <c r="BA25" s="99">
        <v>0</v>
      </c>
      <c r="BB25" s="99">
        <v>0</v>
      </c>
      <c r="BC25" s="99">
        <v>0</v>
      </c>
      <c r="BD25" s="99">
        <v>0</v>
      </c>
      <c r="BE25" s="99">
        <v>0</v>
      </c>
      <c r="BF25" s="99">
        <v>0</v>
      </c>
      <c r="BG25" s="99">
        <v>7.26</v>
      </c>
      <c r="BH25" s="99">
        <v>0</v>
      </c>
      <c r="BI25" s="99">
        <v>0</v>
      </c>
      <c r="BJ25" s="99">
        <v>0</v>
      </c>
      <c r="BK25" s="99">
        <v>0</v>
      </c>
      <c r="BL25" s="99">
        <v>0</v>
      </c>
      <c r="BM25" s="99">
        <v>0</v>
      </c>
      <c r="BN25" s="99">
        <v>0</v>
      </c>
      <c r="BO25" s="99">
        <v>0</v>
      </c>
      <c r="BP25" s="99">
        <v>0</v>
      </c>
      <c r="BQ25" s="99">
        <v>0</v>
      </c>
      <c r="BR25" s="99">
        <v>0</v>
      </c>
      <c r="BS25" s="99">
        <v>0</v>
      </c>
      <c r="BT25" s="99">
        <v>0</v>
      </c>
      <c r="BU25" s="99">
        <v>0</v>
      </c>
      <c r="BV25" s="99">
        <v>0</v>
      </c>
      <c r="BW25" s="99">
        <v>0</v>
      </c>
      <c r="BX25" s="99">
        <v>0</v>
      </c>
      <c r="BY25" s="99">
        <v>0</v>
      </c>
      <c r="BZ25" s="99">
        <v>0</v>
      </c>
      <c r="CA25" s="99">
        <v>0</v>
      </c>
      <c r="CB25" s="99">
        <v>0</v>
      </c>
      <c r="CC25" s="99">
        <v>0</v>
      </c>
      <c r="CD25" s="99">
        <v>0</v>
      </c>
      <c r="CE25" s="99">
        <v>0</v>
      </c>
      <c r="CF25" s="99">
        <v>0</v>
      </c>
      <c r="CG25" s="99">
        <v>0</v>
      </c>
      <c r="CH25" s="99">
        <v>0</v>
      </c>
      <c r="CI25" s="99">
        <v>0</v>
      </c>
      <c r="CJ25" s="99">
        <v>0</v>
      </c>
      <c r="CK25" s="99">
        <v>0</v>
      </c>
      <c r="CL25" s="99">
        <v>0</v>
      </c>
      <c r="CM25" s="99">
        <v>0</v>
      </c>
      <c r="CN25" s="99">
        <v>0</v>
      </c>
      <c r="CO25" s="99">
        <v>0</v>
      </c>
      <c r="CP25" s="99">
        <v>0</v>
      </c>
      <c r="CQ25" s="99">
        <v>0</v>
      </c>
      <c r="CR25" s="99">
        <v>0</v>
      </c>
      <c r="CS25" s="99">
        <v>0</v>
      </c>
      <c r="CT25" s="99">
        <v>0</v>
      </c>
      <c r="CU25" s="99">
        <v>0</v>
      </c>
      <c r="CV25" s="99">
        <v>0</v>
      </c>
      <c r="CW25" s="99">
        <v>0</v>
      </c>
      <c r="CX25" s="99">
        <v>0</v>
      </c>
      <c r="CY25" s="99">
        <v>0</v>
      </c>
      <c r="CZ25" s="99">
        <v>0</v>
      </c>
      <c r="DA25" s="99">
        <v>0</v>
      </c>
      <c r="DB25" s="99">
        <v>0</v>
      </c>
      <c r="DC25" s="99">
        <v>0</v>
      </c>
      <c r="DD25" s="99">
        <v>0</v>
      </c>
      <c r="DE25" s="99">
        <v>0</v>
      </c>
      <c r="DF25" s="99">
        <v>0</v>
      </c>
      <c r="DG25" s="99">
        <v>0</v>
      </c>
      <c r="DH25" s="99">
        <v>0</v>
      </c>
      <c r="DI25" s="99">
        <v>0</v>
      </c>
    </row>
    <row r="26" spans="1:113" ht="19.5" customHeight="1">
      <c r="A26" s="72" t="s">
        <v>86</v>
      </c>
      <c r="B26" s="72" t="s">
        <v>87</v>
      </c>
      <c r="C26" s="72" t="s">
        <v>87</v>
      </c>
      <c r="D26" s="72" t="s">
        <v>88</v>
      </c>
      <c r="E26" s="98">
        <f t="shared" si="0"/>
        <v>1942.44</v>
      </c>
      <c r="F26" s="98">
        <v>1942.44</v>
      </c>
      <c r="G26" s="98">
        <v>0</v>
      </c>
      <c r="H26" s="98">
        <v>0</v>
      </c>
      <c r="I26" s="98">
        <v>0</v>
      </c>
      <c r="J26" s="98">
        <v>0</v>
      </c>
      <c r="K26" s="98">
        <v>0</v>
      </c>
      <c r="L26" s="98">
        <v>1942.44</v>
      </c>
      <c r="M26" s="98">
        <v>0</v>
      </c>
      <c r="N26" s="98">
        <v>0</v>
      </c>
      <c r="O26" s="99">
        <v>0</v>
      </c>
      <c r="P26" s="99">
        <v>0</v>
      </c>
      <c r="Q26" s="99">
        <v>0</v>
      </c>
      <c r="R26" s="99">
        <v>0</v>
      </c>
      <c r="S26" s="99">
        <v>0</v>
      </c>
      <c r="T26" s="99">
        <v>0</v>
      </c>
      <c r="U26" s="99">
        <v>0</v>
      </c>
      <c r="V26" s="99">
        <v>0</v>
      </c>
      <c r="W26" s="99">
        <v>0</v>
      </c>
      <c r="X26" s="99">
        <v>0</v>
      </c>
      <c r="Y26" s="99">
        <v>0</v>
      </c>
      <c r="Z26" s="99">
        <v>0</v>
      </c>
      <c r="AA26" s="99">
        <v>0</v>
      </c>
      <c r="AB26" s="99">
        <v>0</v>
      </c>
      <c r="AC26" s="99">
        <v>0</v>
      </c>
      <c r="AD26" s="99">
        <v>0</v>
      </c>
      <c r="AE26" s="99">
        <v>0</v>
      </c>
      <c r="AF26" s="99">
        <v>0</v>
      </c>
      <c r="AG26" s="99">
        <v>0</v>
      </c>
      <c r="AH26" s="99">
        <v>0</v>
      </c>
      <c r="AI26" s="99">
        <v>0</v>
      </c>
      <c r="AJ26" s="99">
        <v>0</v>
      </c>
      <c r="AK26" s="99">
        <v>0</v>
      </c>
      <c r="AL26" s="99">
        <v>0</v>
      </c>
      <c r="AM26" s="99">
        <v>0</v>
      </c>
      <c r="AN26" s="99">
        <v>0</v>
      </c>
      <c r="AO26" s="99">
        <v>0</v>
      </c>
      <c r="AP26" s="99">
        <v>0</v>
      </c>
      <c r="AQ26" s="99">
        <v>0</v>
      </c>
      <c r="AR26" s="99">
        <v>0</v>
      </c>
      <c r="AS26" s="99">
        <v>0</v>
      </c>
      <c r="AT26" s="99">
        <v>0</v>
      </c>
      <c r="AU26" s="99">
        <v>0</v>
      </c>
      <c r="AV26" s="99">
        <v>0</v>
      </c>
      <c r="AW26" s="99">
        <v>0</v>
      </c>
      <c r="AX26" s="99">
        <v>0</v>
      </c>
      <c r="AY26" s="99">
        <v>0</v>
      </c>
      <c r="AZ26" s="99">
        <v>0</v>
      </c>
      <c r="BA26" s="99">
        <v>0</v>
      </c>
      <c r="BB26" s="99">
        <v>0</v>
      </c>
      <c r="BC26" s="99">
        <v>0</v>
      </c>
      <c r="BD26" s="99">
        <v>0</v>
      </c>
      <c r="BE26" s="99">
        <v>0</v>
      </c>
      <c r="BF26" s="99">
        <v>0</v>
      </c>
      <c r="BG26" s="99">
        <v>0</v>
      </c>
      <c r="BH26" s="99">
        <v>0</v>
      </c>
      <c r="BI26" s="99">
        <v>0</v>
      </c>
      <c r="BJ26" s="99">
        <v>0</v>
      </c>
      <c r="BK26" s="99">
        <v>0</v>
      </c>
      <c r="BL26" s="99">
        <v>0</v>
      </c>
      <c r="BM26" s="99">
        <v>0</v>
      </c>
      <c r="BN26" s="99">
        <v>0</v>
      </c>
      <c r="BO26" s="99">
        <v>0</v>
      </c>
      <c r="BP26" s="99">
        <v>0</v>
      </c>
      <c r="BQ26" s="99">
        <v>0</v>
      </c>
      <c r="BR26" s="99">
        <v>0</v>
      </c>
      <c r="BS26" s="99">
        <v>0</v>
      </c>
      <c r="BT26" s="99">
        <v>0</v>
      </c>
      <c r="BU26" s="99">
        <v>0</v>
      </c>
      <c r="BV26" s="99">
        <v>0</v>
      </c>
      <c r="BW26" s="99">
        <v>0</v>
      </c>
      <c r="BX26" s="99">
        <v>0</v>
      </c>
      <c r="BY26" s="99">
        <v>0</v>
      </c>
      <c r="BZ26" s="99">
        <v>0</v>
      </c>
      <c r="CA26" s="99">
        <v>0</v>
      </c>
      <c r="CB26" s="99">
        <v>0</v>
      </c>
      <c r="CC26" s="99">
        <v>0</v>
      </c>
      <c r="CD26" s="99">
        <v>0</v>
      </c>
      <c r="CE26" s="99">
        <v>0</v>
      </c>
      <c r="CF26" s="99">
        <v>0</v>
      </c>
      <c r="CG26" s="99">
        <v>0</v>
      </c>
      <c r="CH26" s="99">
        <v>0</v>
      </c>
      <c r="CI26" s="99">
        <v>0</v>
      </c>
      <c r="CJ26" s="99">
        <v>0</v>
      </c>
      <c r="CK26" s="99">
        <v>0</v>
      </c>
      <c r="CL26" s="99">
        <v>0</v>
      </c>
      <c r="CM26" s="99">
        <v>0</v>
      </c>
      <c r="CN26" s="99">
        <v>0</v>
      </c>
      <c r="CO26" s="99">
        <v>0</v>
      </c>
      <c r="CP26" s="99">
        <v>0</v>
      </c>
      <c r="CQ26" s="99">
        <v>0</v>
      </c>
      <c r="CR26" s="99">
        <v>0</v>
      </c>
      <c r="CS26" s="99">
        <v>0</v>
      </c>
      <c r="CT26" s="99">
        <v>0</v>
      </c>
      <c r="CU26" s="99">
        <v>0</v>
      </c>
      <c r="CV26" s="99">
        <v>0</v>
      </c>
      <c r="CW26" s="99">
        <v>0</v>
      </c>
      <c r="CX26" s="99">
        <v>0</v>
      </c>
      <c r="CY26" s="99">
        <v>0</v>
      </c>
      <c r="CZ26" s="99">
        <v>0</v>
      </c>
      <c r="DA26" s="99">
        <v>0</v>
      </c>
      <c r="DB26" s="99">
        <v>0</v>
      </c>
      <c r="DC26" s="99">
        <v>0</v>
      </c>
      <c r="DD26" s="99">
        <v>0</v>
      </c>
      <c r="DE26" s="99">
        <v>0</v>
      </c>
      <c r="DF26" s="99">
        <v>0</v>
      </c>
      <c r="DG26" s="99">
        <v>0</v>
      </c>
      <c r="DH26" s="99">
        <v>0</v>
      </c>
      <c r="DI26" s="99">
        <v>0</v>
      </c>
    </row>
    <row r="27" spans="1:113" ht="19.5" customHeight="1">
      <c r="A27" s="72" t="s">
        <v>86</v>
      </c>
      <c r="B27" s="72" t="s">
        <v>87</v>
      </c>
      <c r="C27" s="72" t="s">
        <v>94</v>
      </c>
      <c r="D27" s="72" t="s">
        <v>112</v>
      </c>
      <c r="E27" s="98">
        <f t="shared" si="0"/>
        <v>537.71</v>
      </c>
      <c r="F27" s="98">
        <v>537.71</v>
      </c>
      <c r="G27" s="98">
        <v>0</v>
      </c>
      <c r="H27" s="98">
        <v>0</v>
      </c>
      <c r="I27" s="98">
        <v>0</v>
      </c>
      <c r="J27" s="98">
        <v>0</v>
      </c>
      <c r="K27" s="98">
        <v>0</v>
      </c>
      <c r="L27" s="98">
        <v>0</v>
      </c>
      <c r="M27" s="98">
        <v>537.71</v>
      </c>
      <c r="N27" s="98">
        <v>0</v>
      </c>
      <c r="O27" s="99">
        <v>0</v>
      </c>
      <c r="P27" s="99">
        <v>0</v>
      </c>
      <c r="Q27" s="99">
        <v>0</v>
      </c>
      <c r="R27" s="99">
        <v>0</v>
      </c>
      <c r="S27" s="99">
        <v>0</v>
      </c>
      <c r="T27" s="99">
        <v>0</v>
      </c>
      <c r="U27" s="99">
        <v>0</v>
      </c>
      <c r="V27" s="99">
        <v>0</v>
      </c>
      <c r="W27" s="99">
        <v>0</v>
      </c>
      <c r="X27" s="99">
        <v>0</v>
      </c>
      <c r="Y27" s="99">
        <v>0</v>
      </c>
      <c r="Z27" s="99">
        <v>0</v>
      </c>
      <c r="AA27" s="99">
        <v>0</v>
      </c>
      <c r="AB27" s="99">
        <v>0</v>
      </c>
      <c r="AC27" s="99">
        <v>0</v>
      </c>
      <c r="AD27" s="99">
        <v>0</v>
      </c>
      <c r="AE27" s="99">
        <v>0</v>
      </c>
      <c r="AF27" s="99">
        <v>0</v>
      </c>
      <c r="AG27" s="99">
        <v>0</v>
      </c>
      <c r="AH27" s="99">
        <v>0</v>
      </c>
      <c r="AI27" s="99">
        <v>0</v>
      </c>
      <c r="AJ27" s="99">
        <v>0</v>
      </c>
      <c r="AK27" s="99">
        <v>0</v>
      </c>
      <c r="AL27" s="99">
        <v>0</v>
      </c>
      <c r="AM27" s="99">
        <v>0</v>
      </c>
      <c r="AN27" s="99">
        <v>0</v>
      </c>
      <c r="AO27" s="99">
        <v>0</v>
      </c>
      <c r="AP27" s="99">
        <v>0</v>
      </c>
      <c r="AQ27" s="99">
        <v>0</v>
      </c>
      <c r="AR27" s="99">
        <v>0</v>
      </c>
      <c r="AS27" s="99">
        <v>0</v>
      </c>
      <c r="AT27" s="99">
        <v>0</v>
      </c>
      <c r="AU27" s="99">
        <v>0</v>
      </c>
      <c r="AV27" s="99">
        <v>0</v>
      </c>
      <c r="AW27" s="99">
        <v>0</v>
      </c>
      <c r="AX27" s="99">
        <v>0</v>
      </c>
      <c r="AY27" s="99">
        <v>0</v>
      </c>
      <c r="AZ27" s="99">
        <v>0</v>
      </c>
      <c r="BA27" s="99">
        <v>0</v>
      </c>
      <c r="BB27" s="99">
        <v>0</v>
      </c>
      <c r="BC27" s="99">
        <v>0</v>
      </c>
      <c r="BD27" s="99">
        <v>0</v>
      </c>
      <c r="BE27" s="99">
        <v>0</v>
      </c>
      <c r="BF27" s="99">
        <v>0</v>
      </c>
      <c r="BG27" s="99">
        <v>0</v>
      </c>
      <c r="BH27" s="99">
        <v>0</v>
      </c>
      <c r="BI27" s="99">
        <v>0</v>
      </c>
      <c r="BJ27" s="99">
        <v>0</v>
      </c>
      <c r="BK27" s="99">
        <v>0</v>
      </c>
      <c r="BL27" s="99">
        <v>0</v>
      </c>
      <c r="BM27" s="99">
        <v>0</v>
      </c>
      <c r="BN27" s="99">
        <v>0</v>
      </c>
      <c r="BO27" s="99">
        <v>0</v>
      </c>
      <c r="BP27" s="99">
        <v>0</v>
      </c>
      <c r="BQ27" s="99">
        <v>0</v>
      </c>
      <c r="BR27" s="99">
        <v>0</v>
      </c>
      <c r="BS27" s="99">
        <v>0</v>
      </c>
      <c r="BT27" s="99">
        <v>0</v>
      </c>
      <c r="BU27" s="99">
        <v>0</v>
      </c>
      <c r="BV27" s="99">
        <v>0</v>
      </c>
      <c r="BW27" s="99">
        <v>0</v>
      </c>
      <c r="BX27" s="99">
        <v>0</v>
      </c>
      <c r="BY27" s="99">
        <v>0</v>
      </c>
      <c r="BZ27" s="99">
        <v>0</v>
      </c>
      <c r="CA27" s="99">
        <v>0</v>
      </c>
      <c r="CB27" s="99">
        <v>0</v>
      </c>
      <c r="CC27" s="99">
        <v>0</v>
      </c>
      <c r="CD27" s="99">
        <v>0</v>
      </c>
      <c r="CE27" s="99">
        <v>0</v>
      </c>
      <c r="CF27" s="99">
        <v>0</v>
      </c>
      <c r="CG27" s="99">
        <v>0</v>
      </c>
      <c r="CH27" s="99">
        <v>0</v>
      </c>
      <c r="CI27" s="99">
        <v>0</v>
      </c>
      <c r="CJ27" s="99">
        <v>0</v>
      </c>
      <c r="CK27" s="99">
        <v>0</v>
      </c>
      <c r="CL27" s="99">
        <v>0</v>
      </c>
      <c r="CM27" s="99">
        <v>0</v>
      </c>
      <c r="CN27" s="99">
        <v>0</v>
      </c>
      <c r="CO27" s="99">
        <v>0</v>
      </c>
      <c r="CP27" s="99">
        <v>0</v>
      </c>
      <c r="CQ27" s="99">
        <v>0</v>
      </c>
      <c r="CR27" s="99">
        <v>0</v>
      </c>
      <c r="CS27" s="99">
        <v>0</v>
      </c>
      <c r="CT27" s="99">
        <v>0</v>
      </c>
      <c r="CU27" s="99">
        <v>0</v>
      </c>
      <c r="CV27" s="99">
        <v>0</v>
      </c>
      <c r="CW27" s="99">
        <v>0</v>
      </c>
      <c r="CX27" s="99">
        <v>0</v>
      </c>
      <c r="CY27" s="99">
        <v>0</v>
      </c>
      <c r="CZ27" s="99">
        <v>0</v>
      </c>
      <c r="DA27" s="99">
        <v>0</v>
      </c>
      <c r="DB27" s="99">
        <v>0</v>
      </c>
      <c r="DC27" s="99">
        <v>0</v>
      </c>
      <c r="DD27" s="99">
        <v>0</v>
      </c>
      <c r="DE27" s="99">
        <v>0</v>
      </c>
      <c r="DF27" s="99">
        <v>0</v>
      </c>
      <c r="DG27" s="99">
        <v>0</v>
      </c>
      <c r="DH27" s="99">
        <v>0</v>
      </c>
      <c r="DI27" s="99">
        <v>0</v>
      </c>
    </row>
    <row r="28" spans="1:113" ht="19.5" customHeight="1">
      <c r="A28" s="72" t="s">
        <v>36</v>
      </c>
      <c r="B28" s="72" t="s">
        <v>36</v>
      </c>
      <c r="C28" s="72" t="s">
        <v>36</v>
      </c>
      <c r="D28" s="72" t="s">
        <v>356</v>
      </c>
      <c r="E28" s="98">
        <f t="shared" si="0"/>
        <v>15770.02</v>
      </c>
      <c r="F28" s="98">
        <v>1463.22</v>
      </c>
      <c r="G28" s="98">
        <v>657.02</v>
      </c>
      <c r="H28" s="98">
        <v>368.22</v>
      </c>
      <c r="I28" s="98">
        <v>23.95</v>
      </c>
      <c r="J28" s="98">
        <v>0</v>
      </c>
      <c r="K28" s="98">
        <v>30.68</v>
      </c>
      <c r="L28" s="98">
        <v>0</v>
      </c>
      <c r="M28" s="98">
        <v>0</v>
      </c>
      <c r="N28" s="98">
        <v>363.36</v>
      </c>
      <c r="O28" s="99">
        <v>13.8</v>
      </c>
      <c r="P28" s="99">
        <v>0.67</v>
      </c>
      <c r="Q28" s="99">
        <v>0</v>
      </c>
      <c r="R28" s="99">
        <v>0</v>
      </c>
      <c r="S28" s="99">
        <v>5.52</v>
      </c>
      <c r="T28" s="99">
        <v>8544.7</v>
      </c>
      <c r="U28" s="99">
        <v>19.8</v>
      </c>
      <c r="V28" s="99">
        <v>31.1</v>
      </c>
      <c r="W28" s="99">
        <v>9.1</v>
      </c>
      <c r="X28" s="99">
        <v>0.9</v>
      </c>
      <c r="Y28" s="99">
        <v>0.4</v>
      </c>
      <c r="Z28" s="99">
        <v>9.98</v>
      </c>
      <c r="AA28" s="99">
        <v>32.5</v>
      </c>
      <c r="AB28" s="99">
        <v>0</v>
      </c>
      <c r="AC28" s="99">
        <v>15</v>
      </c>
      <c r="AD28" s="99">
        <v>207.46</v>
      </c>
      <c r="AE28" s="99">
        <v>0</v>
      </c>
      <c r="AF28" s="99">
        <v>82.65</v>
      </c>
      <c r="AG28" s="99">
        <v>201</v>
      </c>
      <c r="AH28" s="99">
        <v>40</v>
      </c>
      <c r="AI28" s="99">
        <v>1697.2</v>
      </c>
      <c r="AJ28" s="99">
        <v>2</v>
      </c>
      <c r="AK28" s="99">
        <v>2899.77</v>
      </c>
      <c r="AL28" s="99">
        <v>0</v>
      </c>
      <c r="AM28" s="99">
        <v>0</v>
      </c>
      <c r="AN28" s="99">
        <v>198.53</v>
      </c>
      <c r="AO28" s="99">
        <v>513.8</v>
      </c>
      <c r="AP28" s="99">
        <v>14.63</v>
      </c>
      <c r="AQ28" s="99">
        <v>17.61</v>
      </c>
      <c r="AR28" s="99">
        <v>19.99</v>
      </c>
      <c r="AS28" s="99">
        <v>90.06</v>
      </c>
      <c r="AT28" s="99">
        <v>0</v>
      </c>
      <c r="AU28" s="99">
        <v>2441.22</v>
      </c>
      <c r="AV28" s="99">
        <v>0</v>
      </c>
      <c r="AW28" s="99">
        <v>0</v>
      </c>
      <c r="AX28" s="99">
        <v>0</v>
      </c>
      <c r="AY28" s="99">
        <v>0</v>
      </c>
      <c r="AZ28" s="99">
        <v>0</v>
      </c>
      <c r="BA28" s="99">
        <v>0</v>
      </c>
      <c r="BB28" s="99">
        <v>0</v>
      </c>
      <c r="BC28" s="99">
        <v>0</v>
      </c>
      <c r="BD28" s="99">
        <v>0</v>
      </c>
      <c r="BE28" s="99">
        <v>0</v>
      </c>
      <c r="BF28" s="99">
        <v>0</v>
      </c>
      <c r="BG28" s="99">
        <v>0</v>
      </c>
      <c r="BH28" s="99">
        <v>115.2</v>
      </c>
      <c r="BI28" s="99">
        <v>115.2</v>
      </c>
      <c r="BJ28" s="99">
        <v>0</v>
      </c>
      <c r="BK28" s="99">
        <v>0</v>
      </c>
      <c r="BL28" s="99">
        <v>0</v>
      </c>
      <c r="BM28" s="99">
        <v>300</v>
      </c>
      <c r="BN28" s="99">
        <v>0</v>
      </c>
      <c r="BO28" s="99">
        <v>0</v>
      </c>
      <c r="BP28" s="99">
        <v>300</v>
      </c>
      <c r="BQ28" s="99">
        <v>0</v>
      </c>
      <c r="BR28" s="99">
        <v>0</v>
      </c>
      <c r="BS28" s="99">
        <v>0</v>
      </c>
      <c r="BT28" s="99">
        <v>0</v>
      </c>
      <c r="BU28" s="99">
        <v>0</v>
      </c>
      <c r="BV28" s="99">
        <v>0</v>
      </c>
      <c r="BW28" s="99">
        <v>0</v>
      </c>
      <c r="BX28" s="99">
        <v>0</v>
      </c>
      <c r="BY28" s="99">
        <v>0</v>
      </c>
      <c r="BZ28" s="99">
        <v>5346.9</v>
      </c>
      <c r="CA28" s="99">
        <v>184.8</v>
      </c>
      <c r="CB28" s="99">
        <v>116.1</v>
      </c>
      <c r="CC28" s="99">
        <v>4905</v>
      </c>
      <c r="CD28" s="99">
        <v>0</v>
      </c>
      <c r="CE28" s="99">
        <v>40</v>
      </c>
      <c r="CF28" s="99">
        <v>101</v>
      </c>
      <c r="CG28" s="99">
        <v>0</v>
      </c>
      <c r="CH28" s="99">
        <v>0</v>
      </c>
      <c r="CI28" s="99">
        <v>0</v>
      </c>
      <c r="CJ28" s="99">
        <v>0</v>
      </c>
      <c r="CK28" s="99">
        <v>0</v>
      </c>
      <c r="CL28" s="99">
        <v>0</v>
      </c>
      <c r="CM28" s="99">
        <v>0</v>
      </c>
      <c r="CN28" s="99">
        <v>0</v>
      </c>
      <c r="CO28" s="99">
        <v>0</v>
      </c>
      <c r="CP28" s="99">
        <v>0</v>
      </c>
      <c r="CQ28" s="99">
        <v>0</v>
      </c>
      <c r="CR28" s="99">
        <v>0</v>
      </c>
      <c r="CS28" s="99">
        <v>0</v>
      </c>
      <c r="CT28" s="99">
        <v>0</v>
      </c>
      <c r="CU28" s="99">
        <v>0</v>
      </c>
      <c r="CV28" s="99">
        <v>0</v>
      </c>
      <c r="CW28" s="99">
        <v>0</v>
      </c>
      <c r="CX28" s="99">
        <v>0</v>
      </c>
      <c r="CY28" s="99">
        <v>0</v>
      </c>
      <c r="CZ28" s="99">
        <v>0</v>
      </c>
      <c r="DA28" s="99">
        <v>0</v>
      </c>
      <c r="DB28" s="99">
        <v>0</v>
      </c>
      <c r="DC28" s="99">
        <v>0</v>
      </c>
      <c r="DD28" s="99">
        <v>0</v>
      </c>
      <c r="DE28" s="99">
        <v>0</v>
      </c>
      <c r="DF28" s="99">
        <v>0</v>
      </c>
      <c r="DG28" s="99">
        <v>0</v>
      </c>
      <c r="DH28" s="99">
        <v>0</v>
      </c>
      <c r="DI28" s="99">
        <v>0</v>
      </c>
    </row>
    <row r="29" spans="1:113" ht="19.5" customHeight="1">
      <c r="A29" s="72" t="s">
        <v>36</v>
      </c>
      <c r="B29" s="72" t="s">
        <v>36</v>
      </c>
      <c r="C29" s="72" t="s">
        <v>36</v>
      </c>
      <c r="D29" s="72" t="s">
        <v>357</v>
      </c>
      <c r="E29" s="98">
        <f t="shared" si="0"/>
        <v>1538.36</v>
      </c>
      <c r="F29" s="98">
        <v>780.23</v>
      </c>
      <c r="G29" s="98">
        <v>351.19</v>
      </c>
      <c r="H29" s="98">
        <v>368.22</v>
      </c>
      <c r="I29" s="98">
        <v>23.95</v>
      </c>
      <c r="J29" s="98">
        <v>0</v>
      </c>
      <c r="K29" s="98">
        <v>30.68</v>
      </c>
      <c r="L29" s="98">
        <v>0</v>
      </c>
      <c r="M29" s="98">
        <v>0</v>
      </c>
      <c r="N29" s="98">
        <v>0</v>
      </c>
      <c r="O29" s="99">
        <v>0</v>
      </c>
      <c r="P29" s="99">
        <v>0.67</v>
      </c>
      <c r="Q29" s="99">
        <v>0</v>
      </c>
      <c r="R29" s="99">
        <v>0</v>
      </c>
      <c r="S29" s="99">
        <v>5.52</v>
      </c>
      <c r="T29" s="99">
        <v>723.53</v>
      </c>
      <c r="U29" s="99">
        <v>13.8</v>
      </c>
      <c r="V29" s="99">
        <v>4.6</v>
      </c>
      <c r="W29" s="99">
        <v>6</v>
      </c>
      <c r="X29" s="99">
        <v>0.4</v>
      </c>
      <c r="Y29" s="99">
        <v>0.4</v>
      </c>
      <c r="Z29" s="99">
        <v>9.98</v>
      </c>
      <c r="AA29" s="99">
        <v>30.5</v>
      </c>
      <c r="AB29" s="99">
        <v>0</v>
      </c>
      <c r="AC29" s="99">
        <v>15</v>
      </c>
      <c r="AD29" s="99">
        <v>106.36</v>
      </c>
      <c r="AE29" s="99">
        <v>0</v>
      </c>
      <c r="AF29" s="99">
        <v>64.55</v>
      </c>
      <c r="AG29" s="99">
        <v>201</v>
      </c>
      <c r="AH29" s="99">
        <v>0</v>
      </c>
      <c r="AI29" s="99">
        <v>0.5</v>
      </c>
      <c r="AJ29" s="99">
        <v>2</v>
      </c>
      <c r="AK29" s="99">
        <v>0</v>
      </c>
      <c r="AL29" s="99">
        <v>0</v>
      </c>
      <c r="AM29" s="99">
        <v>0</v>
      </c>
      <c r="AN29" s="99">
        <v>7.6</v>
      </c>
      <c r="AO29" s="99">
        <v>82</v>
      </c>
      <c r="AP29" s="99">
        <v>14.63</v>
      </c>
      <c r="AQ29" s="99">
        <v>8.44</v>
      </c>
      <c r="AR29" s="99">
        <v>19.99</v>
      </c>
      <c r="AS29" s="99">
        <v>64.76</v>
      </c>
      <c r="AT29" s="99">
        <v>0</v>
      </c>
      <c r="AU29" s="99">
        <v>71.02</v>
      </c>
      <c r="AV29" s="99">
        <v>0</v>
      </c>
      <c r="AW29" s="99">
        <v>0</v>
      </c>
      <c r="AX29" s="99">
        <v>0</v>
      </c>
      <c r="AY29" s="99">
        <v>0</v>
      </c>
      <c r="AZ29" s="99">
        <v>0</v>
      </c>
      <c r="BA29" s="99">
        <v>0</v>
      </c>
      <c r="BB29" s="99">
        <v>0</v>
      </c>
      <c r="BC29" s="99">
        <v>0</v>
      </c>
      <c r="BD29" s="99">
        <v>0</v>
      </c>
      <c r="BE29" s="99">
        <v>0</v>
      </c>
      <c r="BF29" s="99">
        <v>0</v>
      </c>
      <c r="BG29" s="99">
        <v>0</v>
      </c>
      <c r="BH29" s="99">
        <v>0</v>
      </c>
      <c r="BI29" s="99">
        <v>0</v>
      </c>
      <c r="BJ29" s="99">
        <v>0</v>
      </c>
      <c r="BK29" s="99">
        <v>0</v>
      </c>
      <c r="BL29" s="99">
        <v>0</v>
      </c>
      <c r="BM29" s="99">
        <v>0</v>
      </c>
      <c r="BN29" s="99">
        <v>0</v>
      </c>
      <c r="BO29" s="99">
        <v>0</v>
      </c>
      <c r="BP29" s="99">
        <v>0</v>
      </c>
      <c r="BQ29" s="99">
        <v>0</v>
      </c>
      <c r="BR29" s="99">
        <v>0</v>
      </c>
      <c r="BS29" s="99">
        <v>0</v>
      </c>
      <c r="BT29" s="99">
        <v>0</v>
      </c>
      <c r="BU29" s="99">
        <v>0</v>
      </c>
      <c r="BV29" s="99">
        <v>0</v>
      </c>
      <c r="BW29" s="99">
        <v>0</v>
      </c>
      <c r="BX29" s="99">
        <v>0</v>
      </c>
      <c r="BY29" s="99">
        <v>0</v>
      </c>
      <c r="BZ29" s="99">
        <v>34.6</v>
      </c>
      <c r="CA29" s="99">
        <v>0</v>
      </c>
      <c r="CB29" s="99">
        <v>34.6</v>
      </c>
      <c r="CC29" s="99">
        <v>0</v>
      </c>
      <c r="CD29" s="99">
        <v>0</v>
      </c>
      <c r="CE29" s="99">
        <v>0</v>
      </c>
      <c r="CF29" s="99">
        <v>0</v>
      </c>
      <c r="CG29" s="99">
        <v>0</v>
      </c>
      <c r="CH29" s="99">
        <v>0</v>
      </c>
      <c r="CI29" s="99">
        <v>0</v>
      </c>
      <c r="CJ29" s="99">
        <v>0</v>
      </c>
      <c r="CK29" s="99">
        <v>0</v>
      </c>
      <c r="CL29" s="99">
        <v>0</v>
      </c>
      <c r="CM29" s="99">
        <v>0</v>
      </c>
      <c r="CN29" s="99">
        <v>0</v>
      </c>
      <c r="CO29" s="99">
        <v>0</v>
      </c>
      <c r="CP29" s="99">
        <v>0</v>
      </c>
      <c r="CQ29" s="99">
        <v>0</v>
      </c>
      <c r="CR29" s="99">
        <v>0</v>
      </c>
      <c r="CS29" s="99">
        <v>0</v>
      </c>
      <c r="CT29" s="99">
        <v>0</v>
      </c>
      <c r="CU29" s="99">
        <v>0</v>
      </c>
      <c r="CV29" s="99">
        <v>0</v>
      </c>
      <c r="CW29" s="99">
        <v>0</v>
      </c>
      <c r="CX29" s="99">
        <v>0</v>
      </c>
      <c r="CY29" s="99">
        <v>0</v>
      </c>
      <c r="CZ29" s="99">
        <v>0</v>
      </c>
      <c r="DA29" s="99">
        <v>0</v>
      </c>
      <c r="DB29" s="99">
        <v>0</v>
      </c>
      <c r="DC29" s="99">
        <v>0</v>
      </c>
      <c r="DD29" s="99">
        <v>0</v>
      </c>
      <c r="DE29" s="99">
        <v>0</v>
      </c>
      <c r="DF29" s="99">
        <v>0</v>
      </c>
      <c r="DG29" s="99">
        <v>0</v>
      </c>
      <c r="DH29" s="99">
        <v>0</v>
      </c>
      <c r="DI29" s="99">
        <v>0</v>
      </c>
    </row>
    <row r="30" spans="1:113" ht="19.5" customHeight="1">
      <c r="A30" s="72" t="s">
        <v>89</v>
      </c>
      <c r="B30" s="72" t="s">
        <v>90</v>
      </c>
      <c r="C30" s="72" t="s">
        <v>90</v>
      </c>
      <c r="D30" s="72" t="s">
        <v>91</v>
      </c>
      <c r="E30" s="98">
        <f t="shared" si="0"/>
        <v>894.43</v>
      </c>
      <c r="F30" s="98">
        <v>721.55</v>
      </c>
      <c r="G30" s="98">
        <v>324.87</v>
      </c>
      <c r="H30" s="98">
        <v>367.21</v>
      </c>
      <c r="I30" s="98">
        <v>23.95</v>
      </c>
      <c r="J30" s="98">
        <v>0</v>
      </c>
      <c r="K30" s="98">
        <v>0</v>
      </c>
      <c r="L30" s="98">
        <v>0</v>
      </c>
      <c r="M30" s="98">
        <v>0</v>
      </c>
      <c r="N30" s="98">
        <v>0</v>
      </c>
      <c r="O30" s="99">
        <v>0</v>
      </c>
      <c r="P30" s="99">
        <v>0</v>
      </c>
      <c r="Q30" s="99">
        <v>0</v>
      </c>
      <c r="R30" s="99">
        <v>0</v>
      </c>
      <c r="S30" s="99">
        <v>5.52</v>
      </c>
      <c r="T30" s="99">
        <v>172.88</v>
      </c>
      <c r="U30" s="99">
        <v>2</v>
      </c>
      <c r="V30" s="99">
        <v>1</v>
      </c>
      <c r="W30" s="99">
        <v>0</v>
      </c>
      <c r="X30" s="99">
        <v>0.3</v>
      </c>
      <c r="Y30" s="99">
        <v>0.3</v>
      </c>
      <c r="Z30" s="99">
        <v>9.6</v>
      </c>
      <c r="AA30" s="99">
        <v>28</v>
      </c>
      <c r="AB30" s="99">
        <v>0</v>
      </c>
      <c r="AC30" s="99">
        <v>0</v>
      </c>
      <c r="AD30" s="99">
        <v>1</v>
      </c>
      <c r="AE30" s="99">
        <v>0</v>
      </c>
      <c r="AF30" s="99">
        <v>1</v>
      </c>
      <c r="AG30" s="99">
        <v>0</v>
      </c>
      <c r="AH30" s="99">
        <v>0</v>
      </c>
      <c r="AI30" s="99">
        <v>0</v>
      </c>
      <c r="AJ30" s="99">
        <v>0</v>
      </c>
      <c r="AK30" s="99">
        <v>0</v>
      </c>
      <c r="AL30" s="99">
        <v>0</v>
      </c>
      <c r="AM30" s="99">
        <v>0</v>
      </c>
      <c r="AN30" s="99">
        <v>1</v>
      </c>
      <c r="AO30" s="99">
        <v>0</v>
      </c>
      <c r="AP30" s="99">
        <v>13.47</v>
      </c>
      <c r="AQ30" s="99">
        <v>7.65</v>
      </c>
      <c r="AR30" s="99">
        <v>0</v>
      </c>
      <c r="AS30" s="99">
        <v>60.84</v>
      </c>
      <c r="AT30" s="99">
        <v>0</v>
      </c>
      <c r="AU30" s="99">
        <v>46.72</v>
      </c>
      <c r="AV30" s="99">
        <v>0</v>
      </c>
      <c r="AW30" s="99">
        <v>0</v>
      </c>
      <c r="AX30" s="99">
        <v>0</v>
      </c>
      <c r="AY30" s="99">
        <v>0</v>
      </c>
      <c r="AZ30" s="99">
        <v>0</v>
      </c>
      <c r="BA30" s="99">
        <v>0</v>
      </c>
      <c r="BB30" s="99">
        <v>0</v>
      </c>
      <c r="BC30" s="99">
        <v>0</v>
      </c>
      <c r="BD30" s="99">
        <v>0</v>
      </c>
      <c r="BE30" s="99">
        <v>0</v>
      </c>
      <c r="BF30" s="99">
        <v>0</v>
      </c>
      <c r="BG30" s="99">
        <v>0</v>
      </c>
      <c r="BH30" s="99">
        <v>0</v>
      </c>
      <c r="BI30" s="99">
        <v>0</v>
      </c>
      <c r="BJ30" s="99">
        <v>0</v>
      </c>
      <c r="BK30" s="99">
        <v>0</v>
      </c>
      <c r="BL30" s="99">
        <v>0</v>
      </c>
      <c r="BM30" s="99">
        <v>0</v>
      </c>
      <c r="BN30" s="99">
        <v>0</v>
      </c>
      <c r="BO30" s="99">
        <v>0</v>
      </c>
      <c r="BP30" s="99">
        <v>0</v>
      </c>
      <c r="BQ30" s="99">
        <v>0</v>
      </c>
      <c r="BR30" s="99">
        <v>0</v>
      </c>
      <c r="BS30" s="99">
        <v>0</v>
      </c>
      <c r="BT30" s="99">
        <v>0</v>
      </c>
      <c r="BU30" s="99">
        <v>0</v>
      </c>
      <c r="BV30" s="99">
        <v>0</v>
      </c>
      <c r="BW30" s="99">
        <v>0</v>
      </c>
      <c r="BX30" s="99">
        <v>0</v>
      </c>
      <c r="BY30" s="99">
        <v>0</v>
      </c>
      <c r="BZ30" s="99">
        <v>0</v>
      </c>
      <c r="CA30" s="99">
        <v>0</v>
      </c>
      <c r="CB30" s="99">
        <v>0</v>
      </c>
      <c r="CC30" s="99">
        <v>0</v>
      </c>
      <c r="CD30" s="99">
        <v>0</v>
      </c>
      <c r="CE30" s="99">
        <v>0</v>
      </c>
      <c r="CF30" s="99">
        <v>0</v>
      </c>
      <c r="CG30" s="99">
        <v>0</v>
      </c>
      <c r="CH30" s="99">
        <v>0</v>
      </c>
      <c r="CI30" s="99">
        <v>0</v>
      </c>
      <c r="CJ30" s="99">
        <v>0</v>
      </c>
      <c r="CK30" s="99">
        <v>0</v>
      </c>
      <c r="CL30" s="99">
        <v>0</v>
      </c>
      <c r="CM30" s="99">
        <v>0</v>
      </c>
      <c r="CN30" s="99">
        <v>0</v>
      </c>
      <c r="CO30" s="99">
        <v>0</v>
      </c>
      <c r="CP30" s="99">
        <v>0</v>
      </c>
      <c r="CQ30" s="99">
        <v>0</v>
      </c>
      <c r="CR30" s="99">
        <v>0</v>
      </c>
      <c r="CS30" s="99">
        <v>0</v>
      </c>
      <c r="CT30" s="99">
        <v>0</v>
      </c>
      <c r="CU30" s="99">
        <v>0</v>
      </c>
      <c r="CV30" s="99">
        <v>0</v>
      </c>
      <c r="CW30" s="99">
        <v>0</v>
      </c>
      <c r="CX30" s="99">
        <v>0</v>
      </c>
      <c r="CY30" s="99">
        <v>0</v>
      </c>
      <c r="CZ30" s="99">
        <v>0</v>
      </c>
      <c r="DA30" s="99">
        <v>0</v>
      </c>
      <c r="DB30" s="99">
        <v>0</v>
      </c>
      <c r="DC30" s="99">
        <v>0</v>
      </c>
      <c r="DD30" s="99">
        <v>0</v>
      </c>
      <c r="DE30" s="99">
        <v>0</v>
      </c>
      <c r="DF30" s="99">
        <v>0</v>
      </c>
      <c r="DG30" s="99">
        <v>0</v>
      </c>
      <c r="DH30" s="99">
        <v>0</v>
      </c>
      <c r="DI30" s="99">
        <v>0</v>
      </c>
    </row>
    <row r="31" spans="1:113" ht="19.5" customHeight="1">
      <c r="A31" s="72" t="s">
        <v>89</v>
      </c>
      <c r="B31" s="72" t="s">
        <v>90</v>
      </c>
      <c r="C31" s="72" t="s">
        <v>92</v>
      </c>
      <c r="D31" s="72" t="s">
        <v>93</v>
      </c>
      <c r="E31" s="98">
        <f t="shared" si="0"/>
        <v>430.20000000000005</v>
      </c>
      <c r="F31" s="98">
        <v>0</v>
      </c>
      <c r="G31" s="98">
        <v>0</v>
      </c>
      <c r="H31" s="98">
        <v>0</v>
      </c>
      <c r="I31" s="98">
        <v>0</v>
      </c>
      <c r="J31" s="98">
        <v>0</v>
      </c>
      <c r="K31" s="98">
        <v>0</v>
      </c>
      <c r="L31" s="98">
        <v>0</v>
      </c>
      <c r="M31" s="98">
        <v>0</v>
      </c>
      <c r="N31" s="98">
        <v>0</v>
      </c>
      <c r="O31" s="99">
        <v>0</v>
      </c>
      <c r="P31" s="99">
        <v>0</v>
      </c>
      <c r="Q31" s="99">
        <v>0</v>
      </c>
      <c r="R31" s="99">
        <v>0</v>
      </c>
      <c r="S31" s="99">
        <v>0</v>
      </c>
      <c r="T31" s="99">
        <v>395.6</v>
      </c>
      <c r="U31" s="99">
        <v>11</v>
      </c>
      <c r="V31" s="99">
        <v>3</v>
      </c>
      <c r="W31" s="99">
        <v>6</v>
      </c>
      <c r="X31" s="99">
        <v>0</v>
      </c>
      <c r="Y31" s="99">
        <v>0</v>
      </c>
      <c r="Z31" s="99">
        <v>0</v>
      </c>
      <c r="AA31" s="99">
        <v>0</v>
      </c>
      <c r="AB31" s="99">
        <v>0</v>
      </c>
      <c r="AC31" s="99">
        <v>15</v>
      </c>
      <c r="AD31" s="99">
        <v>89</v>
      </c>
      <c r="AE31" s="99">
        <v>0</v>
      </c>
      <c r="AF31" s="99">
        <v>55</v>
      </c>
      <c r="AG31" s="99">
        <v>175</v>
      </c>
      <c r="AH31" s="99">
        <v>0</v>
      </c>
      <c r="AI31" s="99">
        <v>0</v>
      </c>
      <c r="AJ31" s="99">
        <v>2</v>
      </c>
      <c r="AK31" s="99">
        <v>0</v>
      </c>
      <c r="AL31" s="99">
        <v>0</v>
      </c>
      <c r="AM31" s="99">
        <v>0</v>
      </c>
      <c r="AN31" s="99">
        <v>6</v>
      </c>
      <c r="AO31" s="99">
        <v>0</v>
      </c>
      <c r="AP31" s="99">
        <v>0</v>
      </c>
      <c r="AQ31" s="99">
        <v>0</v>
      </c>
      <c r="AR31" s="99">
        <v>15.6</v>
      </c>
      <c r="AS31" s="99">
        <v>0</v>
      </c>
      <c r="AT31" s="99">
        <v>0</v>
      </c>
      <c r="AU31" s="99">
        <v>18</v>
      </c>
      <c r="AV31" s="99">
        <v>0</v>
      </c>
      <c r="AW31" s="99">
        <v>0</v>
      </c>
      <c r="AX31" s="99">
        <v>0</v>
      </c>
      <c r="AY31" s="99">
        <v>0</v>
      </c>
      <c r="AZ31" s="99">
        <v>0</v>
      </c>
      <c r="BA31" s="99">
        <v>0</v>
      </c>
      <c r="BB31" s="99">
        <v>0</v>
      </c>
      <c r="BC31" s="99">
        <v>0</v>
      </c>
      <c r="BD31" s="99">
        <v>0</v>
      </c>
      <c r="BE31" s="99">
        <v>0</v>
      </c>
      <c r="BF31" s="99">
        <v>0</v>
      </c>
      <c r="BG31" s="99">
        <v>0</v>
      </c>
      <c r="BH31" s="99">
        <v>0</v>
      </c>
      <c r="BI31" s="99">
        <v>0</v>
      </c>
      <c r="BJ31" s="99">
        <v>0</v>
      </c>
      <c r="BK31" s="99">
        <v>0</v>
      </c>
      <c r="BL31" s="99">
        <v>0</v>
      </c>
      <c r="BM31" s="99">
        <v>0</v>
      </c>
      <c r="BN31" s="99">
        <v>0</v>
      </c>
      <c r="BO31" s="99">
        <v>0</v>
      </c>
      <c r="BP31" s="99">
        <v>0</v>
      </c>
      <c r="BQ31" s="99">
        <v>0</v>
      </c>
      <c r="BR31" s="99">
        <v>0</v>
      </c>
      <c r="BS31" s="99">
        <v>0</v>
      </c>
      <c r="BT31" s="99">
        <v>0</v>
      </c>
      <c r="BU31" s="99">
        <v>0</v>
      </c>
      <c r="BV31" s="99">
        <v>0</v>
      </c>
      <c r="BW31" s="99">
        <v>0</v>
      </c>
      <c r="BX31" s="99">
        <v>0</v>
      </c>
      <c r="BY31" s="99">
        <v>0</v>
      </c>
      <c r="BZ31" s="99">
        <v>34.6</v>
      </c>
      <c r="CA31" s="99">
        <v>0</v>
      </c>
      <c r="CB31" s="99">
        <v>34.6</v>
      </c>
      <c r="CC31" s="99">
        <v>0</v>
      </c>
      <c r="CD31" s="99">
        <v>0</v>
      </c>
      <c r="CE31" s="99">
        <v>0</v>
      </c>
      <c r="CF31" s="99">
        <v>0</v>
      </c>
      <c r="CG31" s="99">
        <v>0</v>
      </c>
      <c r="CH31" s="99">
        <v>0</v>
      </c>
      <c r="CI31" s="99">
        <v>0</v>
      </c>
      <c r="CJ31" s="99">
        <v>0</v>
      </c>
      <c r="CK31" s="99">
        <v>0</v>
      </c>
      <c r="CL31" s="99">
        <v>0</v>
      </c>
      <c r="CM31" s="99">
        <v>0</v>
      </c>
      <c r="CN31" s="99">
        <v>0</v>
      </c>
      <c r="CO31" s="99">
        <v>0</v>
      </c>
      <c r="CP31" s="99">
        <v>0</v>
      </c>
      <c r="CQ31" s="99">
        <v>0</v>
      </c>
      <c r="CR31" s="99">
        <v>0</v>
      </c>
      <c r="CS31" s="99">
        <v>0</v>
      </c>
      <c r="CT31" s="99">
        <v>0</v>
      </c>
      <c r="CU31" s="99">
        <v>0</v>
      </c>
      <c r="CV31" s="99">
        <v>0</v>
      </c>
      <c r="CW31" s="99">
        <v>0</v>
      </c>
      <c r="CX31" s="99">
        <v>0</v>
      </c>
      <c r="CY31" s="99">
        <v>0</v>
      </c>
      <c r="CZ31" s="99">
        <v>0</v>
      </c>
      <c r="DA31" s="99">
        <v>0</v>
      </c>
      <c r="DB31" s="99">
        <v>0</v>
      </c>
      <c r="DC31" s="99">
        <v>0</v>
      </c>
      <c r="DD31" s="99">
        <v>0</v>
      </c>
      <c r="DE31" s="99">
        <v>0</v>
      </c>
      <c r="DF31" s="99">
        <v>0</v>
      </c>
      <c r="DG31" s="99">
        <v>0</v>
      </c>
      <c r="DH31" s="99">
        <v>0</v>
      </c>
      <c r="DI31" s="99">
        <v>0</v>
      </c>
    </row>
    <row r="32" spans="1:113" ht="19.5" customHeight="1">
      <c r="A32" s="72" t="s">
        <v>89</v>
      </c>
      <c r="B32" s="72" t="s">
        <v>90</v>
      </c>
      <c r="C32" s="72" t="s">
        <v>83</v>
      </c>
      <c r="D32" s="72" t="s">
        <v>113</v>
      </c>
      <c r="E32" s="98">
        <f t="shared" si="0"/>
        <v>213.73000000000002</v>
      </c>
      <c r="F32" s="98">
        <v>58.68</v>
      </c>
      <c r="G32" s="98">
        <v>26.32</v>
      </c>
      <c r="H32" s="98">
        <v>1.01</v>
      </c>
      <c r="I32" s="98">
        <v>0</v>
      </c>
      <c r="J32" s="98">
        <v>0</v>
      </c>
      <c r="K32" s="98">
        <v>30.68</v>
      </c>
      <c r="L32" s="98">
        <v>0</v>
      </c>
      <c r="M32" s="98">
        <v>0</v>
      </c>
      <c r="N32" s="98">
        <v>0</v>
      </c>
      <c r="O32" s="99">
        <v>0</v>
      </c>
      <c r="P32" s="99">
        <v>0.67</v>
      </c>
      <c r="Q32" s="99">
        <v>0</v>
      </c>
      <c r="R32" s="99">
        <v>0</v>
      </c>
      <c r="S32" s="99">
        <v>0</v>
      </c>
      <c r="T32" s="99">
        <v>155.05</v>
      </c>
      <c r="U32" s="99">
        <v>0.8</v>
      </c>
      <c r="V32" s="99">
        <v>0.6</v>
      </c>
      <c r="W32" s="99">
        <v>0</v>
      </c>
      <c r="X32" s="99">
        <v>0.1</v>
      </c>
      <c r="Y32" s="99">
        <v>0.1</v>
      </c>
      <c r="Z32" s="99">
        <v>0.38</v>
      </c>
      <c r="AA32" s="99">
        <v>2.5</v>
      </c>
      <c r="AB32" s="99">
        <v>0</v>
      </c>
      <c r="AC32" s="99">
        <v>0</v>
      </c>
      <c r="AD32" s="99">
        <v>16.36</v>
      </c>
      <c r="AE32" s="99">
        <v>0</v>
      </c>
      <c r="AF32" s="99">
        <v>8.55</v>
      </c>
      <c r="AG32" s="99">
        <v>26</v>
      </c>
      <c r="AH32" s="99">
        <v>0</v>
      </c>
      <c r="AI32" s="99">
        <v>0.5</v>
      </c>
      <c r="AJ32" s="99">
        <v>0</v>
      </c>
      <c r="AK32" s="99">
        <v>0</v>
      </c>
      <c r="AL32" s="99">
        <v>0</v>
      </c>
      <c r="AM32" s="99">
        <v>0</v>
      </c>
      <c r="AN32" s="99">
        <v>0.6</v>
      </c>
      <c r="AO32" s="99">
        <v>82</v>
      </c>
      <c r="AP32" s="99">
        <v>1.16</v>
      </c>
      <c r="AQ32" s="99">
        <v>0.79</v>
      </c>
      <c r="AR32" s="99">
        <v>4.39</v>
      </c>
      <c r="AS32" s="99">
        <v>3.92</v>
      </c>
      <c r="AT32" s="99">
        <v>0</v>
      </c>
      <c r="AU32" s="99">
        <v>6.3</v>
      </c>
      <c r="AV32" s="99">
        <v>0</v>
      </c>
      <c r="AW32" s="99">
        <v>0</v>
      </c>
      <c r="AX32" s="99">
        <v>0</v>
      </c>
      <c r="AY32" s="99">
        <v>0</v>
      </c>
      <c r="AZ32" s="99">
        <v>0</v>
      </c>
      <c r="BA32" s="99">
        <v>0</v>
      </c>
      <c r="BB32" s="99">
        <v>0</v>
      </c>
      <c r="BC32" s="99">
        <v>0</v>
      </c>
      <c r="BD32" s="99">
        <v>0</v>
      </c>
      <c r="BE32" s="99">
        <v>0</v>
      </c>
      <c r="BF32" s="99">
        <v>0</v>
      </c>
      <c r="BG32" s="99">
        <v>0</v>
      </c>
      <c r="BH32" s="99">
        <v>0</v>
      </c>
      <c r="BI32" s="99">
        <v>0</v>
      </c>
      <c r="BJ32" s="99">
        <v>0</v>
      </c>
      <c r="BK32" s="99">
        <v>0</v>
      </c>
      <c r="BL32" s="99">
        <v>0</v>
      </c>
      <c r="BM32" s="99">
        <v>0</v>
      </c>
      <c r="BN32" s="99">
        <v>0</v>
      </c>
      <c r="BO32" s="99">
        <v>0</v>
      </c>
      <c r="BP32" s="99">
        <v>0</v>
      </c>
      <c r="BQ32" s="99">
        <v>0</v>
      </c>
      <c r="BR32" s="99">
        <v>0</v>
      </c>
      <c r="BS32" s="99">
        <v>0</v>
      </c>
      <c r="BT32" s="99">
        <v>0</v>
      </c>
      <c r="BU32" s="99">
        <v>0</v>
      </c>
      <c r="BV32" s="99">
        <v>0</v>
      </c>
      <c r="BW32" s="99">
        <v>0</v>
      </c>
      <c r="BX32" s="99">
        <v>0</v>
      </c>
      <c r="BY32" s="99">
        <v>0</v>
      </c>
      <c r="BZ32" s="99">
        <v>0</v>
      </c>
      <c r="CA32" s="99">
        <v>0</v>
      </c>
      <c r="CB32" s="99">
        <v>0</v>
      </c>
      <c r="CC32" s="99">
        <v>0</v>
      </c>
      <c r="CD32" s="99">
        <v>0</v>
      </c>
      <c r="CE32" s="99">
        <v>0</v>
      </c>
      <c r="CF32" s="99">
        <v>0</v>
      </c>
      <c r="CG32" s="99">
        <v>0</v>
      </c>
      <c r="CH32" s="99">
        <v>0</v>
      </c>
      <c r="CI32" s="99">
        <v>0</v>
      </c>
      <c r="CJ32" s="99">
        <v>0</v>
      </c>
      <c r="CK32" s="99">
        <v>0</v>
      </c>
      <c r="CL32" s="99">
        <v>0</v>
      </c>
      <c r="CM32" s="99">
        <v>0</v>
      </c>
      <c r="CN32" s="99">
        <v>0</v>
      </c>
      <c r="CO32" s="99">
        <v>0</v>
      </c>
      <c r="CP32" s="99">
        <v>0</v>
      </c>
      <c r="CQ32" s="99">
        <v>0</v>
      </c>
      <c r="CR32" s="99">
        <v>0</v>
      </c>
      <c r="CS32" s="99">
        <v>0</v>
      </c>
      <c r="CT32" s="99">
        <v>0</v>
      </c>
      <c r="CU32" s="99">
        <v>0</v>
      </c>
      <c r="CV32" s="99">
        <v>0</v>
      </c>
      <c r="CW32" s="99">
        <v>0</v>
      </c>
      <c r="CX32" s="99">
        <v>0</v>
      </c>
      <c r="CY32" s="99">
        <v>0</v>
      </c>
      <c r="CZ32" s="99">
        <v>0</v>
      </c>
      <c r="DA32" s="99">
        <v>0</v>
      </c>
      <c r="DB32" s="99">
        <v>0</v>
      </c>
      <c r="DC32" s="99">
        <v>0</v>
      </c>
      <c r="DD32" s="99">
        <v>0</v>
      </c>
      <c r="DE32" s="99">
        <v>0</v>
      </c>
      <c r="DF32" s="99">
        <v>0</v>
      </c>
      <c r="DG32" s="99">
        <v>0</v>
      </c>
      <c r="DH32" s="99">
        <v>0</v>
      </c>
      <c r="DI32" s="99">
        <v>0</v>
      </c>
    </row>
    <row r="33" spans="1:113" ht="19.5" customHeight="1">
      <c r="A33" s="72" t="s">
        <v>36</v>
      </c>
      <c r="B33" s="72" t="s">
        <v>36</v>
      </c>
      <c r="C33" s="72" t="s">
        <v>36</v>
      </c>
      <c r="D33" s="72" t="s">
        <v>358</v>
      </c>
      <c r="E33" s="98">
        <f t="shared" si="0"/>
        <v>9940</v>
      </c>
      <c r="F33" s="98">
        <v>305.83</v>
      </c>
      <c r="G33" s="98">
        <v>305.83</v>
      </c>
      <c r="H33" s="98">
        <v>0</v>
      </c>
      <c r="I33" s="98">
        <v>0</v>
      </c>
      <c r="J33" s="98">
        <v>0</v>
      </c>
      <c r="K33" s="98">
        <v>0</v>
      </c>
      <c r="L33" s="98">
        <v>0</v>
      </c>
      <c r="M33" s="98">
        <v>0</v>
      </c>
      <c r="N33" s="98">
        <v>0</v>
      </c>
      <c r="O33" s="99">
        <v>0</v>
      </c>
      <c r="P33" s="99">
        <v>0</v>
      </c>
      <c r="Q33" s="99">
        <v>0</v>
      </c>
      <c r="R33" s="99">
        <v>0</v>
      </c>
      <c r="S33" s="99">
        <v>0</v>
      </c>
      <c r="T33" s="99">
        <v>4263.67</v>
      </c>
      <c r="U33" s="99">
        <v>0</v>
      </c>
      <c r="V33" s="99">
        <v>3</v>
      </c>
      <c r="W33" s="99">
        <v>0</v>
      </c>
      <c r="X33" s="99">
        <v>0</v>
      </c>
      <c r="Y33" s="99">
        <v>0</v>
      </c>
      <c r="Z33" s="99">
        <v>0</v>
      </c>
      <c r="AA33" s="99">
        <v>0</v>
      </c>
      <c r="AB33" s="99">
        <v>0</v>
      </c>
      <c r="AC33" s="99">
        <v>0</v>
      </c>
      <c r="AD33" s="99">
        <v>2</v>
      </c>
      <c r="AE33" s="99">
        <v>0</v>
      </c>
      <c r="AF33" s="99">
        <v>0</v>
      </c>
      <c r="AG33" s="99">
        <v>0</v>
      </c>
      <c r="AH33" s="99">
        <v>0</v>
      </c>
      <c r="AI33" s="99">
        <v>896.5</v>
      </c>
      <c r="AJ33" s="99">
        <v>0</v>
      </c>
      <c r="AK33" s="99">
        <v>2740</v>
      </c>
      <c r="AL33" s="99">
        <v>0</v>
      </c>
      <c r="AM33" s="99">
        <v>0</v>
      </c>
      <c r="AN33" s="99">
        <v>25</v>
      </c>
      <c r="AO33" s="99">
        <v>0</v>
      </c>
      <c r="AP33" s="99">
        <v>0</v>
      </c>
      <c r="AQ33" s="99">
        <v>9.17</v>
      </c>
      <c r="AR33" s="99">
        <v>0</v>
      </c>
      <c r="AS33" s="99">
        <v>0</v>
      </c>
      <c r="AT33" s="99">
        <v>0</v>
      </c>
      <c r="AU33" s="99">
        <v>588</v>
      </c>
      <c r="AV33" s="99">
        <v>0</v>
      </c>
      <c r="AW33" s="99">
        <v>0</v>
      </c>
      <c r="AX33" s="99">
        <v>0</v>
      </c>
      <c r="AY33" s="99">
        <v>0</v>
      </c>
      <c r="AZ33" s="99">
        <v>0</v>
      </c>
      <c r="BA33" s="99">
        <v>0</v>
      </c>
      <c r="BB33" s="99">
        <v>0</v>
      </c>
      <c r="BC33" s="99">
        <v>0</v>
      </c>
      <c r="BD33" s="99">
        <v>0</v>
      </c>
      <c r="BE33" s="99">
        <v>0</v>
      </c>
      <c r="BF33" s="99">
        <v>0</v>
      </c>
      <c r="BG33" s="99">
        <v>0</v>
      </c>
      <c r="BH33" s="99">
        <v>115.2</v>
      </c>
      <c r="BI33" s="99">
        <v>115.2</v>
      </c>
      <c r="BJ33" s="99">
        <v>0</v>
      </c>
      <c r="BK33" s="99">
        <v>0</v>
      </c>
      <c r="BL33" s="99">
        <v>0</v>
      </c>
      <c r="BM33" s="99">
        <v>300</v>
      </c>
      <c r="BN33" s="99">
        <v>0</v>
      </c>
      <c r="BO33" s="99">
        <v>0</v>
      </c>
      <c r="BP33" s="99">
        <v>300</v>
      </c>
      <c r="BQ33" s="99">
        <v>0</v>
      </c>
      <c r="BR33" s="99">
        <v>0</v>
      </c>
      <c r="BS33" s="99">
        <v>0</v>
      </c>
      <c r="BT33" s="99">
        <v>0</v>
      </c>
      <c r="BU33" s="99">
        <v>0</v>
      </c>
      <c r="BV33" s="99">
        <v>0</v>
      </c>
      <c r="BW33" s="99">
        <v>0</v>
      </c>
      <c r="BX33" s="99">
        <v>0</v>
      </c>
      <c r="BY33" s="99">
        <v>0</v>
      </c>
      <c r="BZ33" s="99">
        <v>4955.3</v>
      </c>
      <c r="CA33" s="99">
        <v>184.8</v>
      </c>
      <c r="CB33" s="99">
        <v>64.5</v>
      </c>
      <c r="CC33" s="99">
        <v>4605</v>
      </c>
      <c r="CD33" s="99">
        <v>0</v>
      </c>
      <c r="CE33" s="99">
        <v>40</v>
      </c>
      <c r="CF33" s="99">
        <v>61</v>
      </c>
      <c r="CG33" s="99">
        <v>0</v>
      </c>
      <c r="CH33" s="99">
        <v>0</v>
      </c>
      <c r="CI33" s="99">
        <v>0</v>
      </c>
      <c r="CJ33" s="99">
        <v>0</v>
      </c>
      <c r="CK33" s="99">
        <v>0</v>
      </c>
      <c r="CL33" s="99">
        <v>0</v>
      </c>
      <c r="CM33" s="99">
        <v>0</v>
      </c>
      <c r="CN33" s="99">
        <v>0</v>
      </c>
      <c r="CO33" s="99">
        <v>0</v>
      </c>
      <c r="CP33" s="99">
        <v>0</v>
      </c>
      <c r="CQ33" s="99">
        <v>0</v>
      </c>
      <c r="CR33" s="99">
        <v>0</v>
      </c>
      <c r="CS33" s="99">
        <v>0</v>
      </c>
      <c r="CT33" s="99">
        <v>0</v>
      </c>
      <c r="CU33" s="99">
        <v>0</v>
      </c>
      <c r="CV33" s="99">
        <v>0</v>
      </c>
      <c r="CW33" s="99">
        <v>0</v>
      </c>
      <c r="CX33" s="99">
        <v>0</v>
      </c>
      <c r="CY33" s="99">
        <v>0</v>
      </c>
      <c r="CZ33" s="99">
        <v>0</v>
      </c>
      <c r="DA33" s="99">
        <v>0</v>
      </c>
      <c r="DB33" s="99">
        <v>0</v>
      </c>
      <c r="DC33" s="99">
        <v>0</v>
      </c>
      <c r="DD33" s="99">
        <v>0</v>
      </c>
      <c r="DE33" s="99">
        <v>0</v>
      </c>
      <c r="DF33" s="99">
        <v>0</v>
      </c>
      <c r="DG33" s="99">
        <v>0</v>
      </c>
      <c r="DH33" s="99">
        <v>0</v>
      </c>
      <c r="DI33" s="99">
        <v>0</v>
      </c>
    </row>
    <row r="34" spans="1:113" ht="19.5" customHeight="1">
      <c r="A34" s="72" t="s">
        <v>89</v>
      </c>
      <c r="B34" s="72" t="s">
        <v>92</v>
      </c>
      <c r="C34" s="72" t="s">
        <v>92</v>
      </c>
      <c r="D34" s="72" t="s">
        <v>143</v>
      </c>
      <c r="E34" s="98">
        <f t="shared" si="0"/>
        <v>9940</v>
      </c>
      <c r="F34" s="98">
        <v>305.83</v>
      </c>
      <c r="G34" s="98">
        <v>305.83</v>
      </c>
      <c r="H34" s="98">
        <v>0</v>
      </c>
      <c r="I34" s="98">
        <v>0</v>
      </c>
      <c r="J34" s="98">
        <v>0</v>
      </c>
      <c r="K34" s="98">
        <v>0</v>
      </c>
      <c r="L34" s="98">
        <v>0</v>
      </c>
      <c r="M34" s="98">
        <v>0</v>
      </c>
      <c r="N34" s="98">
        <v>0</v>
      </c>
      <c r="O34" s="99">
        <v>0</v>
      </c>
      <c r="P34" s="99">
        <v>0</v>
      </c>
      <c r="Q34" s="99">
        <v>0</v>
      </c>
      <c r="R34" s="99">
        <v>0</v>
      </c>
      <c r="S34" s="99">
        <v>0</v>
      </c>
      <c r="T34" s="99">
        <v>4263.67</v>
      </c>
      <c r="U34" s="99">
        <v>0</v>
      </c>
      <c r="V34" s="99">
        <v>3</v>
      </c>
      <c r="W34" s="99">
        <v>0</v>
      </c>
      <c r="X34" s="99">
        <v>0</v>
      </c>
      <c r="Y34" s="99">
        <v>0</v>
      </c>
      <c r="Z34" s="99">
        <v>0</v>
      </c>
      <c r="AA34" s="99">
        <v>0</v>
      </c>
      <c r="AB34" s="99">
        <v>0</v>
      </c>
      <c r="AC34" s="99">
        <v>0</v>
      </c>
      <c r="AD34" s="99">
        <v>2</v>
      </c>
      <c r="AE34" s="99">
        <v>0</v>
      </c>
      <c r="AF34" s="99">
        <v>0</v>
      </c>
      <c r="AG34" s="99">
        <v>0</v>
      </c>
      <c r="AH34" s="99">
        <v>0</v>
      </c>
      <c r="AI34" s="99">
        <v>896.5</v>
      </c>
      <c r="AJ34" s="99">
        <v>0</v>
      </c>
      <c r="AK34" s="99">
        <v>2740</v>
      </c>
      <c r="AL34" s="99">
        <v>0</v>
      </c>
      <c r="AM34" s="99">
        <v>0</v>
      </c>
      <c r="AN34" s="99">
        <v>25</v>
      </c>
      <c r="AO34" s="99">
        <v>0</v>
      </c>
      <c r="AP34" s="99">
        <v>0</v>
      </c>
      <c r="AQ34" s="99">
        <v>9.17</v>
      </c>
      <c r="AR34" s="99">
        <v>0</v>
      </c>
      <c r="AS34" s="99">
        <v>0</v>
      </c>
      <c r="AT34" s="99">
        <v>0</v>
      </c>
      <c r="AU34" s="99">
        <v>588</v>
      </c>
      <c r="AV34" s="99">
        <v>0</v>
      </c>
      <c r="AW34" s="99">
        <v>0</v>
      </c>
      <c r="AX34" s="99">
        <v>0</v>
      </c>
      <c r="AY34" s="99">
        <v>0</v>
      </c>
      <c r="AZ34" s="99">
        <v>0</v>
      </c>
      <c r="BA34" s="99">
        <v>0</v>
      </c>
      <c r="BB34" s="99">
        <v>0</v>
      </c>
      <c r="BC34" s="99">
        <v>0</v>
      </c>
      <c r="BD34" s="99">
        <v>0</v>
      </c>
      <c r="BE34" s="99">
        <v>0</v>
      </c>
      <c r="BF34" s="99">
        <v>0</v>
      </c>
      <c r="BG34" s="99">
        <v>0</v>
      </c>
      <c r="BH34" s="99">
        <v>115.2</v>
      </c>
      <c r="BI34" s="99">
        <v>115.2</v>
      </c>
      <c r="BJ34" s="99">
        <v>0</v>
      </c>
      <c r="BK34" s="99">
        <v>0</v>
      </c>
      <c r="BL34" s="99">
        <v>0</v>
      </c>
      <c r="BM34" s="99">
        <v>300</v>
      </c>
      <c r="BN34" s="99">
        <v>0</v>
      </c>
      <c r="BO34" s="99">
        <v>0</v>
      </c>
      <c r="BP34" s="99">
        <v>300</v>
      </c>
      <c r="BQ34" s="99">
        <v>0</v>
      </c>
      <c r="BR34" s="99">
        <v>0</v>
      </c>
      <c r="BS34" s="99">
        <v>0</v>
      </c>
      <c r="BT34" s="99">
        <v>0</v>
      </c>
      <c r="BU34" s="99">
        <v>0</v>
      </c>
      <c r="BV34" s="99">
        <v>0</v>
      </c>
      <c r="BW34" s="99">
        <v>0</v>
      </c>
      <c r="BX34" s="99">
        <v>0</v>
      </c>
      <c r="BY34" s="99">
        <v>0</v>
      </c>
      <c r="BZ34" s="99">
        <v>4955.3</v>
      </c>
      <c r="CA34" s="99">
        <v>184.8</v>
      </c>
      <c r="CB34" s="99">
        <v>64.5</v>
      </c>
      <c r="CC34" s="99">
        <v>4605</v>
      </c>
      <c r="CD34" s="99">
        <v>0</v>
      </c>
      <c r="CE34" s="99">
        <v>40</v>
      </c>
      <c r="CF34" s="99">
        <v>61</v>
      </c>
      <c r="CG34" s="99">
        <v>0</v>
      </c>
      <c r="CH34" s="99">
        <v>0</v>
      </c>
      <c r="CI34" s="99">
        <v>0</v>
      </c>
      <c r="CJ34" s="99">
        <v>0</v>
      </c>
      <c r="CK34" s="99">
        <v>0</v>
      </c>
      <c r="CL34" s="99">
        <v>0</v>
      </c>
      <c r="CM34" s="99">
        <v>0</v>
      </c>
      <c r="CN34" s="99">
        <v>0</v>
      </c>
      <c r="CO34" s="99">
        <v>0</v>
      </c>
      <c r="CP34" s="99">
        <v>0</v>
      </c>
      <c r="CQ34" s="99">
        <v>0</v>
      </c>
      <c r="CR34" s="99">
        <v>0</v>
      </c>
      <c r="CS34" s="99">
        <v>0</v>
      </c>
      <c r="CT34" s="99">
        <v>0</v>
      </c>
      <c r="CU34" s="99">
        <v>0</v>
      </c>
      <c r="CV34" s="99">
        <v>0</v>
      </c>
      <c r="CW34" s="99">
        <v>0</v>
      </c>
      <c r="CX34" s="99">
        <v>0</v>
      </c>
      <c r="CY34" s="99">
        <v>0</v>
      </c>
      <c r="CZ34" s="99">
        <v>0</v>
      </c>
      <c r="DA34" s="99">
        <v>0</v>
      </c>
      <c r="DB34" s="99">
        <v>0</v>
      </c>
      <c r="DC34" s="99">
        <v>0</v>
      </c>
      <c r="DD34" s="99">
        <v>0</v>
      </c>
      <c r="DE34" s="99">
        <v>0</v>
      </c>
      <c r="DF34" s="99">
        <v>0</v>
      </c>
      <c r="DG34" s="99">
        <v>0</v>
      </c>
      <c r="DH34" s="99">
        <v>0</v>
      </c>
      <c r="DI34" s="99">
        <v>0</v>
      </c>
    </row>
    <row r="35" spans="1:113" ht="19.5" customHeight="1">
      <c r="A35" s="72" t="s">
        <v>36</v>
      </c>
      <c r="B35" s="72" t="s">
        <v>36</v>
      </c>
      <c r="C35" s="72" t="s">
        <v>36</v>
      </c>
      <c r="D35" s="72" t="s">
        <v>359</v>
      </c>
      <c r="E35" s="98">
        <f t="shared" si="0"/>
        <v>1132.5</v>
      </c>
      <c r="F35" s="98">
        <v>0</v>
      </c>
      <c r="G35" s="98">
        <v>0</v>
      </c>
      <c r="H35" s="98">
        <v>0</v>
      </c>
      <c r="I35" s="98">
        <v>0</v>
      </c>
      <c r="J35" s="98">
        <v>0</v>
      </c>
      <c r="K35" s="98">
        <v>0</v>
      </c>
      <c r="L35" s="98">
        <v>0</v>
      </c>
      <c r="M35" s="98">
        <v>0</v>
      </c>
      <c r="N35" s="98">
        <v>0</v>
      </c>
      <c r="O35" s="99">
        <v>0</v>
      </c>
      <c r="P35" s="99">
        <v>0</v>
      </c>
      <c r="Q35" s="99">
        <v>0</v>
      </c>
      <c r="R35" s="99">
        <v>0</v>
      </c>
      <c r="S35" s="99">
        <v>0</v>
      </c>
      <c r="T35" s="99">
        <v>1086.5</v>
      </c>
      <c r="U35" s="99">
        <v>0</v>
      </c>
      <c r="V35" s="99">
        <v>0</v>
      </c>
      <c r="W35" s="99">
        <v>0</v>
      </c>
      <c r="X35" s="99">
        <v>0</v>
      </c>
      <c r="Y35" s="99">
        <v>0</v>
      </c>
      <c r="Z35" s="99">
        <v>0</v>
      </c>
      <c r="AA35" s="99">
        <v>0</v>
      </c>
      <c r="AB35" s="99">
        <v>0</v>
      </c>
      <c r="AC35" s="99">
        <v>0</v>
      </c>
      <c r="AD35" s="99">
        <v>15</v>
      </c>
      <c r="AE35" s="99">
        <v>0</v>
      </c>
      <c r="AF35" s="99">
        <v>0</v>
      </c>
      <c r="AG35" s="99">
        <v>0</v>
      </c>
      <c r="AH35" s="99">
        <v>0</v>
      </c>
      <c r="AI35" s="99">
        <v>301</v>
      </c>
      <c r="AJ35" s="99">
        <v>0</v>
      </c>
      <c r="AK35" s="99">
        <v>159.77</v>
      </c>
      <c r="AL35" s="99">
        <v>0</v>
      </c>
      <c r="AM35" s="99">
        <v>0</v>
      </c>
      <c r="AN35" s="99">
        <v>0.93</v>
      </c>
      <c r="AO35" s="99">
        <v>0.8</v>
      </c>
      <c r="AP35" s="99">
        <v>0</v>
      </c>
      <c r="AQ35" s="99">
        <v>0</v>
      </c>
      <c r="AR35" s="99">
        <v>0</v>
      </c>
      <c r="AS35" s="99">
        <v>0</v>
      </c>
      <c r="AT35" s="99">
        <v>0</v>
      </c>
      <c r="AU35" s="99">
        <v>609</v>
      </c>
      <c r="AV35" s="99">
        <v>0</v>
      </c>
      <c r="AW35" s="99">
        <v>0</v>
      </c>
      <c r="AX35" s="99">
        <v>0</v>
      </c>
      <c r="AY35" s="99">
        <v>0</v>
      </c>
      <c r="AZ35" s="99">
        <v>0</v>
      </c>
      <c r="BA35" s="99">
        <v>0</v>
      </c>
      <c r="BB35" s="99">
        <v>0</v>
      </c>
      <c r="BC35" s="99">
        <v>0</v>
      </c>
      <c r="BD35" s="99">
        <v>0</v>
      </c>
      <c r="BE35" s="99">
        <v>0</v>
      </c>
      <c r="BF35" s="99">
        <v>0</v>
      </c>
      <c r="BG35" s="99">
        <v>0</v>
      </c>
      <c r="BH35" s="99">
        <v>0</v>
      </c>
      <c r="BI35" s="99">
        <v>0</v>
      </c>
      <c r="BJ35" s="99">
        <v>0</v>
      </c>
      <c r="BK35" s="99">
        <v>0</v>
      </c>
      <c r="BL35" s="99">
        <v>0</v>
      </c>
      <c r="BM35" s="99">
        <v>0</v>
      </c>
      <c r="BN35" s="99">
        <v>0</v>
      </c>
      <c r="BO35" s="99">
        <v>0</v>
      </c>
      <c r="BP35" s="99">
        <v>0</v>
      </c>
      <c r="BQ35" s="99">
        <v>0</v>
      </c>
      <c r="BR35" s="99">
        <v>0</v>
      </c>
      <c r="BS35" s="99">
        <v>0</v>
      </c>
      <c r="BT35" s="99">
        <v>0</v>
      </c>
      <c r="BU35" s="99">
        <v>0</v>
      </c>
      <c r="BV35" s="99">
        <v>0</v>
      </c>
      <c r="BW35" s="99">
        <v>0</v>
      </c>
      <c r="BX35" s="99">
        <v>0</v>
      </c>
      <c r="BY35" s="99">
        <v>0</v>
      </c>
      <c r="BZ35" s="99">
        <v>46</v>
      </c>
      <c r="CA35" s="99">
        <v>0</v>
      </c>
      <c r="CB35" s="99">
        <v>6</v>
      </c>
      <c r="CC35" s="99">
        <v>0</v>
      </c>
      <c r="CD35" s="99">
        <v>0</v>
      </c>
      <c r="CE35" s="99">
        <v>0</v>
      </c>
      <c r="CF35" s="99">
        <v>40</v>
      </c>
      <c r="CG35" s="99">
        <v>0</v>
      </c>
      <c r="CH35" s="99">
        <v>0</v>
      </c>
      <c r="CI35" s="99">
        <v>0</v>
      </c>
      <c r="CJ35" s="99">
        <v>0</v>
      </c>
      <c r="CK35" s="99">
        <v>0</v>
      </c>
      <c r="CL35" s="99">
        <v>0</v>
      </c>
      <c r="CM35" s="99">
        <v>0</v>
      </c>
      <c r="CN35" s="99">
        <v>0</v>
      </c>
      <c r="CO35" s="99">
        <v>0</v>
      </c>
      <c r="CP35" s="99">
        <v>0</v>
      </c>
      <c r="CQ35" s="99">
        <v>0</v>
      </c>
      <c r="CR35" s="99">
        <v>0</v>
      </c>
      <c r="CS35" s="99">
        <v>0</v>
      </c>
      <c r="CT35" s="99">
        <v>0</v>
      </c>
      <c r="CU35" s="99">
        <v>0</v>
      </c>
      <c r="CV35" s="99">
        <v>0</v>
      </c>
      <c r="CW35" s="99">
        <v>0</v>
      </c>
      <c r="CX35" s="99">
        <v>0</v>
      </c>
      <c r="CY35" s="99">
        <v>0</v>
      </c>
      <c r="CZ35" s="99">
        <v>0</v>
      </c>
      <c r="DA35" s="99">
        <v>0</v>
      </c>
      <c r="DB35" s="99">
        <v>0</v>
      </c>
      <c r="DC35" s="99">
        <v>0</v>
      </c>
      <c r="DD35" s="99">
        <v>0</v>
      </c>
      <c r="DE35" s="99">
        <v>0</v>
      </c>
      <c r="DF35" s="99">
        <v>0</v>
      </c>
      <c r="DG35" s="99">
        <v>0</v>
      </c>
      <c r="DH35" s="99">
        <v>0</v>
      </c>
      <c r="DI35" s="99">
        <v>0</v>
      </c>
    </row>
    <row r="36" spans="1:113" ht="19.5" customHeight="1">
      <c r="A36" s="72" t="s">
        <v>89</v>
      </c>
      <c r="B36" s="72" t="s">
        <v>122</v>
      </c>
      <c r="C36" s="72" t="s">
        <v>128</v>
      </c>
      <c r="D36" s="72" t="s">
        <v>129</v>
      </c>
      <c r="E36" s="98">
        <f t="shared" si="0"/>
        <v>176.5</v>
      </c>
      <c r="F36" s="98">
        <v>0</v>
      </c>
      <c r="G36" s="98">
        <v>0</v>
      </c>
      <c r="H36" s="98">
        <v>0</v>
      </c>
      <c r="I36" s="98">
        <v>0</v>
      </c>
      <c r="J36" s="98">
        <v>0</v>
      </c>
      <c r="K36" s="98">
        <v>0</v>
      </c>
      <c r="L36" s="98">
        <v>0</v>
      </c>
      <c r="M36" s="98">
        <v>0</v>
      </c>
      <c r="N36" s="98">
        <v>0</v>
      </c>
      <c r="O36" s="99">
        <v>0</v>
      </c>
      <c r="P36" s="99">
        <v>0</v>
      </c>
      <c r="Q36" s="99">
        <v>0</v>
      </c>
      <c r="R36" s="99">
        <v>0</v>
      </c>
      <c r="S36" s="99">
        <v>0</v>
      </c>
      <c r="T36" s="99">
        <v>176.5</v>
      </c>
      <c r="U36" s="99">
        <v>0</v>
      </c>
      <c r="V36" s="99">
        <v>0</v>
      </c>
      <c r="W36" s="99">
        <v>0</v>
      </c>
      <c r="X36" s="99">
        <v>0</v>
      </c>
      <c r="Y36" s="99">
        <v>0</v>
      </c>
      <c r="Z36" s="99">
        <v>0</v>
      </c>
      <c r="AA36" s="99">
        <v>0</v>
      </c>
      <c r="AB36" s="99">
        <v>0</v>
      </c>
      <c r="AC36" s="99">
        <v>0</v>
      </c>
      <c r="AD36" s="99">
        <v>15</v>
      </c>
      <c r="AE36" s="99">
        <v>0</v>
      </c>
      <c r="AF36" s="99">
        <v>0</v>
      </c>
      <c r="AG36" s="99">
        <v>0</v>
      </c>
      <c r="AH36" s="99">
        <v>0</v>
      </c>
      <c r="AI36" s="99">
        <v>0</v>
      </c>
      <c r="AJ36" s="99">
        <v>0</v>
      </c>
      <c r="AK36" s="99">
        <v>159.77</v>
      </c>
      <c r="AL36" s="99">
        <v>0</v>
      </c>
      <c r="AM36" s="99">
        <v>0</v>
      </c>
      <c r="AN36" s="99">
        <v>0.93</v>
      </c>
      <c r="AO36" s="99">
        <v>0.8</v>
      </c>
      <c r="AP36" s="99">
        <v>0</v>
      </c>
      <c r="AQ36" s="99">
        <v>0</v>
      </c>
      <c r="AR36" s="99">
        <v>0</v>
      </c>
      <c r="AS36" s="99">
        <v>0</v>
      </c>
      <c r="AT36" s="99">
        <v>0</v>
      </c>
      <c r="AU36" s="99">
        <v>0</v>
      </c>
      <c r="AV36" s="99">
        <v>0</v>
      </c>
      <c r="AW36" s="99">
        <v>0</v>
      </c>
      <c r="AX36" s="99">
        <v>0</v>
      </c>
      <c r="AY36" s="99">
        <v>0</v>
      </c>
      <c r="AZ36" s="99">
        <v>0</v>
      </c>
      <c r="BA36" s="99">
        <v>0</v>
      </c>
      <c r="BB36" s="99">
        <v>0</v>
      </c>
      <c r="BC36" s="99">
        <v>0</v>
      </c>
      <c r="BD36" s="99">
        <v>0</v>
      </c>
      <c r="BE36" s="99">
        <v>0</v>
      </c>
      <c r="BF36" s="99">
        <v>0</v>
      </c>
      <c r="BG36" s="99">
        <v>0</v>
      </c>
      <c r="BH36" s="99">
        <v>0</v>
      </c>
      <c r="BI36" s="99">
        <v>0</v>
      </c>
      <c r="BJ36" s="99">
        <v>0</v>
      </c>
      <c r="BK36" s="99">
        <v>0</v>
      </c>
      <c r="BL36" s="99">
        <v>0</v>
      </c>
      <c r="BM36" s="99">
        <v>0</v>
      </c>
      <c r="BN36" s="99">
        <v>0</v>
      </c>
      <c r="BO36" s="99">
        <v>0</v>
      </c>
      <c r="BP36" s="99">
        <v>0</v>
      </c>
      <c r="BQ36" s="99">
        <v>0</v>
      </c>
      <c r="BR36" s="99">
        <v>0</v>
      </c>
      <c r="BS36" s="99">
        <v>0</v>
      </c>
      <c r="BT36" s="99">
        <v>0</v>
      </c>
      <c r="BU36" s="99">
        <v>0</v>
      </c>
      <c r="BV36" s="99">
        <v>0</v>
      </c>
      <c r="BW36" s="99">
        <v>0</v>
      </c>
      <c r="BX36" s="99">
        <v>0</v>
      </c>
      <c r="BY36" s="99">
        <v>0</v>
      </c>
      <c r="BZ36" s="99">
        <v>0</v>
      </c>
      <c r="CA36" s="99">
        <v>0</v>
      </c>
      <c r="CB36" s="99">
        <v>0</v>
      </c>
      <c r="CC36" s="99">
        <v>0</v>
      </c>
      <c r="CD36" s="99">
        <v>0</v>
      </c>
      <c r="CE36" s="99">
        <v>0</v>
      </c>
      <c r="CF36" s="99">
        <v>0</v>
      </c>
      <c r="CG36" s="99">
        <v>0</v>
      </c>
      <c r="CH36" s="99">
        <v>0</v>
      </c>
      <c r="CI36" s="99">
        <v>0</v>
      </c>
      <c r="CJ36" s="99">
        <v>0</v>
      </c>
      <c r="CK36" s="99">
        <v>0</v>
      </c>
      <c r="CL36" s="99">
        <v>0</v>
      </c>
      <c r="CM36" s="99">
        <v>0</v>
      </c>
      <c r="CN36" s="99">
        <v>0</v>
      </c>
      <c r="CO36" s="99">
        <v>0</v>
      </c>
      <c r="CP36" s="99">
        <v>0</v>
      </c>
      <c r="CQ36" s="99">
        <v>0</v>
      </c>
      <c r="CR36" s="99">
        <v>0</v>
      </c>
      <c r="CS36" s="99">
        <v>0</v>
      </c>
      <c r="CT36" s="99">
        <v>0</v>
      </c>
      <c r="CU36" s="99">
        <v>0</v>
      </c>
      <c r="CV36" s="99">
        <v>0</v>
      </c>
      <c r="CW36" s="99">
        <v>0</v>
      </c>
      <c r="CX36" s="99">
        <v>0</v>
      </c>
      <c r="CY36" s="99">
        <v>0</v>
      </c>
      <c r="CZ36" s="99">
        <v>0</v>
      </c>
      <c r="DA36" s="99">
        <v>0</v>
      </c>
      <c r="DB36" s="99">
        <v>0</v>
      </c>
      <c r="DC36" s="99">
        <v>0</v>
      </c>
      <c r="DD36" s="99">
        <v>0</v>
      </c>
      <c r="DE36" s="99">
        <v>0</v>
      </c>
      <c r="DF36" s="99">
        <v>0</v>
      </c>
      <c r="DG36" s="99">
        <v>0</v>
      </c>
      <c r="DH36" s="99">
        <v>0</v>
      </c>
      <c r="DI36" s="99">
        <v>0</v>
      </c>
    </row>
    <row r="37" spans="1:113" ht="19.5" customHeight="1">
      <c r="A37" s="72" t="s">
        <v>89</v>
      </c>
      <c r="B37" s="72" t="s">
        <v>122</v>
      </c>
      <c r="C37" s="72" t="s">
        <v>95</v>
      </c>
      <c r="D37" s="72" t="s">
        <v>145</v>
      </c>
      <c r="E37" s="98">
        <f t="shared" si="0"/>
        <v>956</v>
      </c>
      <c r="F37" s="98">
        <v>0</v>
      </c>
      <c r="G37" s="98">
        <v>0</v>
      </c>
      <c r="H37" s="98">
        <v>0</v>
      </c>
      <c r="I37" s="98">
        <v>0</v>
      </c>
      <c r="J37" s="98">
        <v>0</v>
      </c>
      <c r="K37" s="98">
        <v>0</v>
      </c>
      <c r="L37" s="98">
        <v>0</v>
      </c>
      <c r="M37" s="98">
        <v>0</v>
      </c>
      <c r="N37" s="98">
        <v>0</v>
      </c>
      <c r="O37" s="99">
        <v>0</v>
      </c>
      <c r="P37" s="99">
        <v>0</v>
      </c>
      <c r="Q37" s="99">
        <v>0</v>
      </c>
      <c r="R37" s="99">
        <v>0</v>
      </c>
      <c r="S37" s="99">
        <v>0</v>
      </c>
      <c r="T37" s="99">
        <v>910</v>
      </c>
      <c r="U37" s="99">
        <v>0</v>
      </c>
      <c r="V37" s="99">
        <v>0</v>
      </c>
      <c r="W37" s="99">
        <v>0</v>
      </c>
      <c r="X37" s="99">
        <v>0</v>
      </c>
      <c r="Y37" s="99">
        <v>0</v>
      </c>
      <c r="Z37" s="99">
        <v>0</v>
      </c>
      <c r="AA37" s="99">
        <v>0</v>
      </c>
      <c r="AB37" s="99">
        <v>0</v>
      </c>
      <c r="AC37" s="99">
        <v>0</v>
      </c>
      <c r="AD37" s="99">
        <v>0</v>
      </c>
      <c r="AE37" s="99">
        <v>0</v>
      </c>
      <c r="AF37" s="99">
        <v>0</v>
      </c>
      <c r="AG37" s="99">
        <v>0</v>
      </c>
      <c r="AH37" s="99">
        <v>0</v>
      </c>
      <c r="AI37" s="99">
        <v>301</v>
      </c>
      <c r="AJ37" s="99">
        <v>0</v>
      </c>
      <c r="AK37" s="99">
        <v>0</v>
      </c>
      <c r="AL37" s="99">
        <v>0</v>
      </c>
      <c r="AM37" s="99">
        <v>0</v>
      </c>
      <c r="AN37" s="99">
        <v>0</v>
      </c>
      <c r="AO37" s="99">
        <v>0</v>
      </c>
      <c r="AP37" s="99">
        <v>0</v>
      </c>
      <c r="AQ37" s="99">
        <v>0</v>
      </c>
      <c r="AR37" s="99">
        <v>0</v>
      </c>
      <c r="AS37" s="99">
        <v>0</v>
      </c>
      <c r="AT37" s="99">
        <v>0</v>
      </c>
      <c r="AU37" s="99">
        <v>609</v>
      </c>
      <c r="AV37" s="99">
        <v>0</v>
      </c>
      <c r="AW37" s="99">
        <v>0</v>
      </c>
      <c r="AX37" s="99">
        <v>0</v>
      </c>
      <c r="AY37" s="99">
        <v>0</v>
      </c>
      <c r="AZ37" s="99">
        <v>0</v>
      </c>
      <c r="BA37" s="99">
        <v>0</v>
      </c>
      <c r="BB37" s="99">
        <v>0</v>
      </c>
      <c r="BC37" s="99">
        <v>0</v>
      </c>
      <c r="BD37" s="99">
        <v>0</v>
      </c>
      <c r="BE37" s="99">
        <v>0</v>
      </c>
      <c r="BF37" s="99">
        <v>0</v>
      </c>
      <c r="BG37" s="99">
        <v>0</v>
      </c>
      <c r="BH37" s="99">
        <v>0</v>
      </c>
      <c r="BI37" s="99">
        <v>0</v>
      </c>
      <c r="BJ37" s="99">
        <v>0</v>
      </c>
      <c r="BK37" s="99">
        <v>0</v>
      </c>
      <c r="BL37" s="99">
        <v>0</v>
      </c>
      <c r="BM37" s="99">
        <v>0</v>
      </c>
      <c r="BN37" s="99">
        <v>0</v>
      </c>
      <c r="BO37" s="99">
        <v>0</v>
      </c>
      <c r="BP37" s="99">
        <v>0</v>
      </c>
      <c r="BQ37" s="99">
        <v>0</v>
      </c>
      <c r="BR37" s="99">
        <v>0</v>
      </c>
      <c r="BS37" s="99">
        <v>0</v>
      </c>
      <c r="BT37" s="99">
        <v>0</v>
      </c>
      <c r="BU37" s="99">
        <v>0</v>
      </c>
      <c r="BV37" s="99">
        <v>0</v>
      </c>
      <c r="BW37" s="99">
        <v>0</v>
      </c>
      <c r="BX37" s="99">
        <v>0</v>
      </c>
      <c r="BY37" s="99">
        <v>0</v>
      </c>
      <c r="BZ37" s="99">
        <v>46</v>
      </c>
      <c r="CA37" s="99">
        <v>0</v>
      </c>
      <c r="CB37" s="99">
        <v>6</v>
      </c>
      <c r="CC37" s="99">
        <v>0</v>
      </c>
      <c r="CD37" s="99">
        <v>0</v>
      </c>
      <c r="CE37" s="99">
        <v>0</v>
      </c>
      <c r="CF37" s="99">
        <v>40</v>
      </c>
      <c r="CG37" s="99">
        <v>0</v>
      </c>
      <c r="CH37" s="99">
        <v>0</v>
      </c>
      <c r="CI37" s="99">
        <v>0</v>
      </c>
      <c r="CJ37" s="99">
        <v>0</v>
      </c>
      <c r="CK37" s="99">
        <v>0</v>
      </c>
      <c r="CL37" s="99">
        <v>0</v>
      </c>
      <c r="CM37" s="99">
        <v>0</v>
      </c>
      <c r="CN37" s="99">
        <v>0</v>
      </c>
      <c r="CO37" s="99">
        <v>0</v>
      </c>
      <c r="CP37" s="99">
        <v>0</v>
      </c>
      <c r="CQ37" s="99">
        <v>0</v>
      </c>
      <c r="CR37" s="99">
        <v>0</v>
      </c>
      <c r="CS37" s="99">
        <v>0</v>
      </c>
      <c r="CT37" s="99">
        <v>0</v>
      </c>
      <c r="CU37" s="99">
        <v>0</v>
      </c>
      <c r="CV37" s="99">
        <v>0</v>
      </c>
      <c r="CW37" s="99">
        <v>0</v>
      </c>
      <c r="CX37" s="99">
        <v>0</v>
      </c>
      <c r="CY37" s="99">
        <v>0</v>
      </c>
      <c r="CZ37" s="99">
        <v>0</v>
      </c>
      <c r="DA37" s="99">
        <v>0</v>
      </c>
      <c r="DB37" s="99">
        <v>0</v>
      </c>
      <c r="DC37" s="99">
        <v>0</v>
      </c>
      <c r="DD37" s="99">
        <v>0</v>
      </c>
      <c r="DE37" s="99">
        <v>0</v>
      </c>
      <c r="DF37" s="99">
        <v>0</v>
      </c>
      <c r="DG37" s="99">
        <v>0</v>
      </c>
      <c r="DH37" s="99">
        <v>0</v>
      </c>
      <c r="DI37" s="99">
        <v>0</v>
      </c>
    </row>
    <row r="38" spans="1:113" ht="19.5" customHeight="1">
      <c r="A38" s="72" t="s">
        <v>36</v>
      </c>
      <c r="B38" s="72" t="s">
        <v>36</v>
      </c>
      <c r="C38" s="72" t="s">
        <v>36</v>
      </c>
      <c r="D38" s="72" t="s">
        <v>360</v>
      </c>
      <c r="E38" s="98">
        <f t="shared" si="0"/>
        <v>2482</v>
      </c>
      <c r="F38" s="98">
        <v>0</v>
      </c>
      <c r="G38" s="98">
        <v>0</v>
      </c>
      <c r="H38" s="98">
        <v>0</v>
      </c>
      <c r="I38" s="98">
        <v>0</v>
      </c>
      <c r="J38" s="98">
        <v>0</v>
      </c>
      <c r="K38" s="98">
        <v>0</v>
      </c>
      <c r="L38" s="98">
        <v>0</v>
      </c>
      <c r="M38" s="98">
        <v>0</v>
      </c>
      <c r="N38" s="98">
        <v>0</v>
      </c>
      <c r="O38" s="99">
        <v>0</v>
      </c>
      <c r="P38" s="99">
        <v>0</v>
      </c>
      <c r="Q38" s="99">
        <v>0</v>
      </c>
      <c r="R38" s="99">
        <v>0</v>
      </c>
      <c r="S38" s="99">
        <v>0</v>
      </c>
      <c r="T38" s="99">
        <v>2471</v>
      </c>
      <c r="U38" s="99">
        <v>6</v>
      </c>
      <c r="V38" s="99">
        <v>23.5</v>
      </c>
      <c r="W38" s="99">
        <v>3.1</v>
      </c>
      <c r="X38" s="99">
        <v>0.5</v>
      </c>
      <c r="Y38" s="99">
        <v>0</v>
      </c>
      <c r="Z38" s="99">
        <v>0</v>
      </c>
      <c r="AA38" s="99">
        <v>2</v>
      </c>
      <c r="AB38" s="99">
        <v>0</v>
      </c>
      <c r="AC38" s="99">
        <v>0</v>
      </c>
      <c r="AD38" s="99">
        <v>84.1</v>
      </c>
      <c r="AE38" s="99">
        <v>0</v>
      </c>
      <c r="AF38" s="99">
        <v>18.1</v>
      </c>
      <c r="AG38" s="99">
        <v>0</v>
      </c>
      <c r="AH38" s="99">
        <v>40</v>
      </c>
      <c r="AI38" s="99">
        <v>499.2</v>
      </c>
      <c r="AJ38" s="99">
        <v>0</v>
      </c>
      <c r="AK38" s="99">
        <v>0</v>
      </c>
      <c r="AL38" s="99">
        <v>0</v>
      </c>
      <c r="AM38" s="99">
        <v>0</v>
      </c>
      <c r="AN38" s="99">
        <v>165</v>
      </c>
      <c r="AO38" s="99">
        <v>431</v>
      </c>
      <c r="AP38" s="99">
        <v>0</v>
      </c>
      <c r="AQ38" s="99">
        <v>0</v>
      </c>
      <c r="AR38" s="99">
        <v>0</v>
      </c>
      <c r="AS38" s="99">
        <v>25.3</v>
      </c>
      <c r="AT38" s="99">
        <v>0</v>
      </c>
      <c r="AU38" s="99">
        <v>1173.2</v>
      </c>
      <c r="AV38" s="99">
        <v>0</v>
      </c>
      <c r="AW38" s="99">
        <v>0</v>
      </c>
      <c r="AX38" s="99">
        <v>0</v>
      </c>
      <c r="AY38" s="99">
        <v>0</v>
      </c>
      <c r="AZ38" s="99">
        <v>0</v>
      </c>
      <c r="BA38" s="99">
        <v>0</v>
      </c>
      <c r="BB38" s="99">
        <v>0</v>
      </c>
      <c r="BC38" s="99">
        <v>0</v>
      </c>
      <c r="BD38" s="99">
        <v>0</v>
      </c>
      <c r="BE38" s="99">
        <v>0</v>
      </c>
      <c r="BF38" s="99">
        <v>0</v>
      </c>
      <c r="BG38" s="99">
        <v>0</v>
      </c>
      <c r="BH38" s="99">
        <v>0</v>
      </c>
      <c r="BI38" s="99">
        <v>0</v>
      </c>
      <c r="BJ38" s="99">
        <v>0</v>
      </c>
      <c r="BK38" s="99">
        <v>0</v>
      </c>
      <c r="BL38" s="99">
        <v>0</v>
      </c>
      <c r="BM38" s="99">
        <v>0</v>
      </c>
      <c r="BN38" s="99">
        <v>0</v>
      </c>
      <c r="BO38" s="99">
        <v>0</v>
      </c>
      <c r="BP38" s="99">
        <v>0</v>
      </c>
      <c r="BQ38" s="99">
        <v>0</v>
      </c>
      <c r="BR38" s="99">
        <v>0</v>
      </c>
      <c r="BS38" s="99">
        <v>0</v>
      </c>
      <c r="BT38" s="99">
        <v>0</v>
      </c>
      <c r="BU38" s="99">
        <v>0</v>
      </c>
      <c r="BV38" s="99">
        <v>0</v>
      </c>
      <c r="BW38" s="99">
        <v>0</v>
      </c>
      <c r="BX38" s="99">
        <v>0</v>
      </c>
      <c r="BY38" s="99">
        <v>0</v>
      </c>
      <c r="BZ38" s="99">
        <v>11</v>
      </c>
      <c r="CA38" s="99">
        <v>0</v>
      </c>
      <c r="CB38" s="99">
        <v>11</v>
      </c>
      <c r="CC38" s="99">
        <v>0</v>
      </c>
      <c r="CD38" s="99">
        <v>0</v>
      </c>
      <c r="CE38" s="99">
        <v>0</v>
      </c>
      <c r="CF38" s="99">
        <v>0</v>
      </c>
      <c r="CG38" s="99">
        <v>0</v>
      </c>
      <c r="CH38" s="99">
        <v>0</v>
      </c>
      <c r="CI38" s="99">
        <v>0</v>
      </c>
      <c r="CJ38" s="99">
        <v>0</v>
      </c>
      <c r="CK38" s="99">
        <v>0</v>
      </c>
      <c r="CL38" s="99">
        <v>0</v>
      </c>
      <c r="CM38" s="99">
        <v>0</v>
      </c>
      <c r="CN38" s="99">
        <v>0</v>
      </c>
      <c r="CO38" s="99">
        <v>0</v>
      </c>
      <c r="CP38" s="99">
        <v>0</v>
      </c>
      <c r="CQ38" s="99">
        <v>0</v>
      </c>
      <c r="CR38" s="99">
        <v>0</v>
      </c>
      <c r="CS38" s="99">
        <v>0</v>
      </c>
      <c r="CT38" s="99">
        <v>0</v>
      </c>
      <c r="CU38" s="99">
        <v>0</v>
      </c>
      <c r="CV38" s="99">
        <v>0</v>
      </c>
      <c r="CW38" s="99">
        <v>0</v>
      </c>
      <c r="CX38" s="99">
        <v>0</v>
      </c>
      <c r="CY38" s="99">
        <v>0</v>
      </c>
      <c r="CZ38" s="99">
        <v>0</v>
      </c>
      <c r="DA38" s="99">
        <v>0</v>
      </c>
      <c r="DB38" s="99">
        <v>0</v>
      </c>
      <c r="DC38" s="99">
        <v>0</v>
      </c>
      <c r="DD38" s="99">
        <v>0</v>
      </c>
      <c r="DE38" s="99">
        <v>0</v>
      </c>
      <c r="DF38" s="99">
        <v>0</v>
      </c>
      <c r="DG38" s="99">
        <v>0</v>
      </c>
      <c r="DH38" s="99">
        <v>0</v>
      </c>
      <c r="DI38" s="99">
        <v>0</v>
      </c>
    </row>
    <row r="39" spans="1:113" ht="19.5" customHeight="1">
      <c r="A39" s="72" t="s">
        <v>89</v>
      </c>
      <c r="B39" s="72" t="s">
        <v>94</v>
      </c>
      <c r="C39" s="72" t="s">
        <v>90</v>
      </c>
      <c r="D39" s="72" t="s">
        <v>106</v>
      </c>
      <c r="E39" s="98">
        <f t="shared" si="0"/>
        <v>2280</v>
      </c>
      <c r="F39" s="98">
        <v>0</v>
      </c>
      <c r="G39" s="98">
        <v>0</v>
      </c>
      <c r="H39" s="98">
        <v>0</v>
      </c>
      <c r="I39" s="98">
        <v>0</v>
      </c>
      <c r="J39" s="98">
        <v>0</v>
      </c>
      <c r="K39" s="98">
        <v>0</v>
      </c>
      <c r="L39" s="98">
        <v>0</v>
      </c>
      <c r="M39" s="98">
        <v>0</v>
      </c>
      <c r="N39" s="98">
        <v>0</v>
      </c>
      <c r="O39" s="99">
        <v>0</v>
      </c>
      <c r="P39" s="99">
        <v>0</v>
      </c>
      <c r="Q39" s="99">
        <v>0</v>
      </c>
      <c r="R39" s="99">
        <v>0</v>
      </c>
      <c r="S39" s="99">
        <v>0</v>
      </c>
      <c r="T39" s="99">
        <v>2280</v>
      </c>
      <c r="U39" s="99">
        <v>0</v>
      </c>
      <c r="V39" s="99">
        <v>18.5</v>
      </c>
      <c r="W39" s="99">
        <v>3.1</v>
      </c>
      <c r="X39" s="99">
        <v>0</v>
      </c>
      <c r="Y39" s="99">
        <v>0</v>
      </c>
      <c r="Z39" s="99">
        <v>0</v>
      </c>
      <c r="AA39" s="99">
        <v>0</v>
      </c>
      <c r="AB39" s="99">
        <v>0</v>
      </c>
      <c r="AC39" s="99">
        <v>0</v>
      </c>
      <c r="AD39" s="99">
        <v>72.1</v>
      </c>
      <c r="AE39" s="99">
        <v>0</v>
      </c>
      <c r="AF39" s="99">
        <v>17.1</v>
      </c>
      <c r="AG39" s="99">
        <v>0</v>
      </c>
      <c r="AH39" s="99">
        <v>38</v>
      </c>
      <c r="AI39" s="99">
        <v>499.2</v>
      </c>
      <c r="AJ39" s="99">
        <v>0</v>
      </c>
      <c r="AK39" s="99">
        <v>0</v>
      </c>
      <c r="AL39" s="99">
        <v>0</v>
      </c>
      <c r="AM39" s="99">
        <v>0</v>
      </c>
      <c r="AN39" s="99">
        <v>131</v>
      </c>
      <c r="AO39" s="99">
        <v>431</v>
      </c>
      <c r="AP39" s="99">
        <v>0</v>
      </c>
      <c r="AQ39" s="99">
        <v>0</v>
      </c>
      <c r="AR39" s="99">
        <v>0</v>
      </c>
      <c r="AS39" s="99">
        <v>13.3</v>
      </c>
      <c r="AT39" s="99">
        <v>0</v>
      </c>
      <c r="AU39" s="99">
        <v>1056.7</v>
      </c>
      <c r="AV39" s="99">
        <v>0</v>
      </c>
      <c r="AW39" s="99">
        <v>0</v>
      </c>
      <c r="AX39" s="99">
        <v>0</v>
      </c>
      <c r="AY39" s="99">
        <v>0</v>
      </c>
      <c r="AZ39" s="99">
        <v>0</v>
      </c>
      <c r="BA39" s="99">
        <v>0</v>
      </c>
      <c r="BB39" s="99">
        <v>0</v>
      </c>
      <c r="BC39" s="99">
        <v>0</v>
      </c>
      <c r="BD39" s="99">
        <v>0</v>
      </c>
      <c r="BE39" s="99">
        <v>0</v>
      </c>
      <c r="BF39" s="99">
        <v>0</v>
      </c>
      <c r="BG39" s="99">
        <v>0</v>
      </c>
      <c r="BH39" s="99">
        <v>0</v>
      </c>
      <c r="BI39" s="99">
        <v>0</v>
      </c>
      <c r="BJ39" s="99">
        <v>0</v>
      </c>
      <c r="BK39" s="99">
        <v>0</v>
      </c>
      <c r="BL39" s="99">
        <v>0</v>
      </c>
      <c r="BM39" s="99">
        <v>0</v>
      </c>
      <c r="BN39" s="99">
        <v>0</v>
      </c>
      <c r="BO39" s="99">
        <v>0</v>
      </c>
      <c r="BP39" s="99">
        <v>0</v>
      </c>
      <c r="BQ39" s="99">
        <v>0</v>
      </c>
      <c r="BR39" s="99">
        <v>0</v>
      </c>
      <c r="BS39" s="99">
        <v>0</v>
      </c>
      <c r="BT39" s="99">
        <v>0</v>
      </c>
      <c r="BU39" s="99">
        <v>0</v>
      </c>
      <c r="BV39" s="99">
        <v>0</v>
      </c>
      <c r="BW39" s="99">
        <v>0</v>
      </c>
      <c r="BX39" s="99">
        <v>0</v>
      </c>
      <c r="BY39" s="99">
        <v>0</v>
      </c>
      <c r="BZ39" s="99">
        <v>0</v>
      </c>
      <c r="CA39" s="99">
        <v>0</v>
      </c>
      <c r="CB39" s="99">
        <v>0</v>
      </c>
      <c r="CC39" s="99">
        <v>0</v>
      </c>
      <c r="CD39" s="99">
        <v>0</v>
      </c>
      <c r="CE39" s="99">
        <v>0</v>
      </c>
      <c r="CF39" s="99">
        <v>0</v>
      </c>
      <c r="CG39" s="99">
        <v>0</v>
      </c>
      <c r="CH39" s="99">
        <v>0</v>
      </c>
      <c r="CI39" s="99">
        <v>0</v>
      </c>
      <c r="CJ39" s="99">
        <v>0</v>
      </c>
      <c r="CK39" s="99">
        <v>0</v>
      </c>
      <c r="CL39" s="99">
        <v>0</v>
      </c>
      <c r="CM39" s="99">
        <v>0</v>
      </c>
      <c r="CN39" s="99">
        <v>0</v>
      </c>
      <c r="CO39" s="99">
        <v>0</v>
      </c>
      <c r="CP39" s="99">
        <v>0</v>
      </c>
      <c r="CQ39" s="99">
        <v>0</v>
      </c>
      <c r="CR39" s="99">
        <v>0</v>
      </c>
      <c r="CS39" s="99">
        <v>0</v>
      </c>
      <c r="CT39" s="99">
        <v>0</v>
      </c>
      <c r="CU39" s="99">
        <v>0</v>
      </c>
      <c r="CV39" s="99">
        <v>0</v>
      </c>
      <c r="CW39" s="99">
        <v>0</v>
      </c>
      <c r="CX39" s="99">
        <v>0</v>
      </c>
      <c r="CY39" s="99">
        <v>0</v>
      </c>
      <c r="CZ39" s="99">
        <v>0</v>
      </c>
      <c r="DA39" s="99">
        <v>0</v>
      </c>
      <c r="DB39" s="99">
        <v>0</v>
      </c>
      <c r="DC39" s="99">
        <v>0</v>
      </c>
      <c r="DD39" s="99">
        <v>0</v>
      </c>
      <c r="DE39" s="99">
        <v>0</v>
      </c>
      <c r="DF39" s="99">
        <v>0</v>
      </c>
      <c r="DG39" s="99">
        <v>0</v>
      </c>
      <c r="DH39" s="99">
        <v>0</v>
      </c>
      <c r="DI39" s="99">
        <v>0</v>
      </c>
    </row>
    <row r="40" spans="1:113" ht="19.5" customHeight="1">
      <c r="A40" s="72" t="s">
        <v>89</v>
      </c>
      <c r="B40" s="72" t="s">
        <v>94</v>
      </c>
      <c r="C40" s="72" t="s">
        <v>95</v>
      </c>
      <c r="D40" s="72" t="s">
        <v>96</v>
      </c>
      <c r="E40" s="98">
        <f t="shared" si="0"/>
        <v>202</v>
      </c>
      <c r="F40" s="98">
        <v>0</v>
      </c>
      <c r="G40" s="98">
        <v>0</v>
      </c>
      <c r="H40" s="98">
        <v>0</v>
      </c>
      <c r="I40" s="98">
        <v>0</v>
      </c>
      <c r="J40" s="98">
        <v>0</v>
      </c>
      <c r="K40" s="98">
        <v>0</v>
      </c>
      <c r="L40" s="98">
        <v>0</v>
      </c>
      <c r="M40" s="98">
        <v>0</v>
      </c>
      <c r="N40" s="98">
        <v>0</v>
      </c>
      <c r="O40" s="99">
        <v>0</v>
      </c>
      <c r="P40" s="99">
        <v>0</v>
      </c>
      <c r="Q40" s="99">
        <v>0</v>
      </c>
      <c r="R40" s="99">
        <v>0</v>
      </c>
      <c r="S40" s="99">
        <v>0</v>
      </c>
      <c r="T40" s="99">
        <v>191</v>
      </c>
      <c r="U40" s="99">
        <v>6</v>
      </c>
      <c r="V40" s="99">
        <v>5</v>
      </c>
      <c r="W40" s="99">
        <v>0</v>
      </c>
      <c r="X40" s="99">
        <v>0.5</v>
      </c>
      <c r="Y40" s="99">
        <v>0</v>
      </c>
      <c r="Z40" s="99">
        <v>0</v>
      </c>
      <c r="AA40" s="99">
        <v>2</v>
      </c>
      <c r="AB40" s="99">
        <v>0</v>
      </c>
      <c r="AC40" s="99">
        <v>0</v>
      </c>
      <c r="AD40" s="99">
        <v>12</v>
      </c>
      <c r="AE40" s="99">
        <v>0</v>
      </c>
      <c r="AF40" s="99">
        <v>1</v>
      </c>
      <c r="AG40" s="99">
        <v>0</v>
      </c>
      <c r="AH40" s="99">
        <v>2</v>
      </c>
      <c r="AI40" s="99">
        <v>0</v>
      </c>
      <c r="AJ40" s="99">
        <v>0</v>
      </c>
      <c r="AK40" s="99">
        <v>0</v>
      </c>
      <c r="AL40" s="99">
        <v>0</v>
      </c>
      <c r="AM40" s="99">
        <v>0</v>
      </c>
      <c r="AN40" s="99">
        <v>34</v>
      </c>
      <c r="AO40" s="99">
        <v>0</v>
      </c>
      <c r="AP40" s="99">
        <v>0</v>
      </c>
      <c r="AQ40" s="99">
        <v>0</v>
      </c>
      <c r="AR40" s="99">
        <v>0</v>
      </c>
      <c r="AS40" s="99">
        <v>12</v>
      </c>
      <c r="AT40" s="99">
        <v>0</v>
      </c>
      <c r="AU40" s="99">
        <v>116.5</v>
      </c>
      <c r="AV40" s="99">
        <v>0</v>
      </c>
      <c r="AW40" s="99">
        <v>0</v>
      </c>
      <c r="AX40" s="99">
        <v>0</v>
      </c>
      <c r="AY40" s="99">
        <v>0</v>
      </c>
      <c r="AZ40" s="99">
        <v>0</v>
      </c>
      <c r="BA40" s="99">
        <v>0</v>
      </c>
      <c r="BB40" s="99">
        <v>0</v>
      </c>
      <c r="BC40" s="99">
        <v>0</v>
      </c>
      <c r="BD40" s="99">
        <v>0</v>
      </c>
      <c r="BE40" s="99">
        <v>0</v>
      </c>
      <c r="BF40" s="99">
        <v>0</v>
      </c>
      <c r="BG40" s="99">
        <v>0</v>
      </c>
      <c r="BH40" s="99">
        <v>0</v>
      </c>
      <c r="BI40" s="99">
        <v>0</v>
      </c>
      <c r="BJ40" s="99">
        <v>0</v>
      </c>
      <c r="BK40" s="99">
        <v>0</v>
      </c>
      <c r="BL40" s="99">
        <v>0</v>
      </c>
      <c r="BM40" s="99">
        <v>0</v>
      </c>
      <c r="BN40" s="99">
        <v>0</v>
      </c>
      <c r="BO40" s="99">
        <v>0</v>
      </c>
      <c r="BP40" s="99">
        <v>0</v>
      </c>
      <c r="BQ40" s="99">
        <v>0</v>
      </c>
      <c r="BR40" s="99">
        <v>0</v>
      </c>
      <c r="BS40" s="99">
        <v>0</v>
      </c>
      <c r="BT40" s="99">
        <v>0</v>
      </c>
      <c r="BU40" s="99">
        <v>0</v>
      </c>
      <c r="BV40" s="99">
        <v>0</v>
      </c>
      <c r="BW40" s="99">
        <v>0</v>
      </c>
      <c r="BX40" s="99">
        <v>0</v>
      </c>
      <c r="BY40" s="99">
        <v>0</v>
      </c>
      <c r="BZ40" s="99">
        <v>11</v>
      </c>
      <c r="CA40" s="99">
        <v>0</v>
      </c>
      <c r="CB40" s="99">
        <v>11</v>
      </c>
      <c r="CC40" s="99">
        <v>0</v>
      </c>
      <c r="CD40" s="99">
        <v>0</v>
      </c>
      <c r="CE40" s="99">
        <v>0</v>
      </c>
      <c r="CF40" s="99">
        <v>0</v>
      </c>
      <c r="CG40" s="99">
        <v>0</v>
      </c>
      <c r="CH40" s="99">
        <v>0</v>
      </c>
      <c r="CI40" s="99">
        <v>0</v>
      </c>
      <c r="CJ40" s="99">
        <v>0</v>
      </c>
      <c r="CK40" s="99">
        <v>0</v>
      </c>
      <c r="CL40" s="99">
        <v>0</v>
      </c>
      <c r="CM40" s="99">
        <v>0</v>
      </c>
      <c r="CN40" s="99">
        <v>0</v>
      </c>
      <c r="CO40" s="99">
        <v>0</v>
      </c>
      <c r="CP40" s="99">
        <v>0</v>
      </c>
      <c r="CQ40" s="99">
        <v>0</v>
      </c>
      <c r="CR40" s="99">
        <v>0</v>
      </c>
      <c r="CS40" s="99">
        <v>0</v>
      </c>
      <c r="CT40" s="99">
        <v>0</v>
      </c>
      <c r="CU40" s="99">
        <v>0</v>
      </c>
      <c r="CV40" s="99">
        <v>0</v>
      </c>
      <c r="CW40" s="99">
        <v>0</v>
      </c>
      <c r="CX40" s="99">
        <v>0</v>
      </c>
      <c r="CY40" s="99">
        <v>0</v>
      </c>
      <c r="CZ40" s="99">
        <v>0</v>
      </c>
      <c r="DA40" s="99">
        <v>0</v>
      </c>
      <c r="DB40" s="99">
        <v>0</v>
      </c>
      <c r="DC40" s="99">
        <v>0</v>
      </c>
      <c r="DD40" s="99">
        <v>0</v>
      </c>
      <c r="DE40" s="99">
        <v>0</v>
      </c>
      <c r="DF40" s="99">
        <v>0</v>
      </c>
      <c r="DG40" s="99">
        <v>0</v>
      </c>
      <c r="DH40" s="99">
        <v>0</v>
      </c>
      <c r="DI40" s="99">
        <v>0</v>
      </c>
    </row>
    <row r="41" spans="1:113" ht="19.5" customHeight="1">
      <c r="A41" s="72" t="s">
        <v>36</v>
      </c>
      <c r="B41" s="72" t="s">
        <v>36</v>
      </c>
      <c r="C41" s="72" t="s">
        <v>36</v>
      </c>
      <c r="D41" s="72" t="s">
        <v>361</v>
      </c>
      <c r="E41" s="98">
        <f t="shared" si="0"/>
        <v>377.16</v>
      </c>
      <c r="F41" s="98">
        <v>377.16</v>
      </c>
      <c r="G41" s="98">
        <v>0</v>
      </c>
      <c r="H41" s="98">
        <v>0</v>
      </c>
      <c r="I41" s="98">
        <v>0</v>
      </c>
      <c r="J41" s="98">
        <v>0</v>
      </c>
      <c r="K41" s="98">
        <v>0</v>
      </c>
      <c r="L41" s="98">
        <v>0</v>
      </c>
      <c r="M41" s="98">
        <v>0</v>
      </c>
      <c r="N41" s="98">
        <v>363.36</v>
      </c>
      <c r="O41" s="99">
        <v>13.8</v>
      </c>
      <c r="P41" s="99">
        <v>0</v>
      </c>
      <c r="Q41" s="99">
        <v>0</v>
      </c>
      <c r="R41" s="99">
        <v>0</v>
      </c>
      <c r="S41" s="99">
        <v>0</v>
      </c>
      <c r="T41" s="99">
        <v>0</v>
      </c>
      <c r="U41" s="99">
        <v>0</v>
      </c>
      <c r="V41" s="99">
        <v>0</v>
      </c>
      <c r="W41" s="99">
        <v>0</v>
      </c>
      <c r="X41" s="99">
        <v>0</v>
      </c>
      <c r="Y41" s="99">
        <v>0</v>
      </c>
      <c r="Z41" s="99">
        <v>0</v>
      </c>
      <c r="AA41" s="99">
        <v>0</v>
      </c>
      <c r="AB41" s="99">
        <v>0</v>
      </c>
      <c r="AC41" s="99">
        <v>0</v>
      </c>
      <c r="AD41" s="99">
        <v>0</v>
      </c>
      <c r="AE41" s="99">
        <v>0</v>
      </c>
      <c r="AF41" s="99">
        <v>0</v>
      </c>
      <c r="AG41" s="99">
        <v>0</v>
      </c>
      <c r="AH41" s="99">
        <v>0</v>
      </c>
      <c r="AI41" s="99">
        <v>0</v>
      </c>
      <c r="AJ41" s="99">
        <v>0</v>
      </c>
      <c r="AK41" s="99">
        <v>0</v>
      </c>
      <c r="AL41" s="99">
        <v>0</v>
      </c>
      <c r="AM41" s="99">
        <v>0</v>
      </c>
      <c r="AN41" s="99">
        <v>0</v>
      </c>
      <c r="AO41" s="99">
        <v>0</v>
      </c>
      <c r="AP41" s="99">
        <v>0</v>
      </c>
      <c r="AQ41" s="99">
        <v>0</v>
      </c>
      <c r="AR41" s="99">
        <v>0</v>
      </c>
      <c r="AS41" s="99">
        <v>0</v>
      </c>
      <c r="AT41" s="99">
        <v>0</v>
      </c>
      <c r="AU41" s="99">
        <v>0</v>
      </c>
      <c r="AV41" s="99">
        <v>0</v>
      </c>
      <c r="AW41" s="99">
        <v>0</v>
      </c>
      <c r="AX41" s="99">
        <v>0</v>
      </c>
      <c r="AY41" s="99">
        <v>0</v>
      </c>
      <c r="AZ41" s="99">
        <v>0</v>
      </c>
      <c r="BA41" s="99">
        <v>0</v>
      </c>
      <c r="BB41" s="99">
        <v>0</v>
      </c>
      <c r="BC41" s="99">
        <v>0</v>
      </c>
      <c r="BD41" s="99">
        <v>0</v>
      </c>
      <c r="BE41" s="99">
        <v>0</v>
      </c>
      <c r="BF41" s="99">
        <v>0</v>
      </c>
      <c r="BG41" s="99">
        <v>0</v>
      </c>
      <c r="BH41" s="99">
        <v>0</v>
      </c>
      <c r="BI41" s="99">
        <v>0</v>
      </c>
      <c r="BJ41" s="99">
        <v>0</v>
      </c>
      <c r="BK41" s="99">
        <v>0</v>
      </c>
      <c r="BL41" s="99">
        <v>0</v>
      </c>
      <c r="BM41" s="99">
        <v>0</v>
      </c>
      <c r="BN41" s="99">
        <v>0</v>
      </c>
      <c r="BO41" s="99">
        <v>0</v>
      </c>
      <c r="BP41" s="99">
        <v>0</v>
      </c>
      <c r="BQ41" s="99">
        <v>0</v>
      </c>
      <c r="BR41" s="99">
        <v>0</v>
      </c>
      <c r="BS41" s="99">
        <v>0</v>
      </c>
      <c r="BT41" s="99">
        <v>0</v>
      </c>
      <c r="BU41" s="99">
        <v>0</v>
      </c>
      <c r="BV41" s="99">
        <v>0</v>
      </c>
      <c r="BW41" s="99">
        <v>0</v>
      </c>
      <c r="BX41" s="99">
        <v>0</v>
      </c>
      <c r="BY41" s="99">
        <v>0</v>
      </c>
      <c r="BZ41" s="99">
        <v>0</v>
      </c>
      <c r="CA41" s="99">
        <v>0</v>
      </c>
      <c r="CB41" s="99">
        <v>0</v>
      </c>
      <c r="CC41" s="99">
        <v>0</v>
      </c>
      <c r="CD41" s="99">
        <v>0</v>
      </c>
      <c r="CE41" s="99">
        <v>0</v>
      </c>
      <c r="CF41" s="99">
        <v>0</v>
      </c>
      <c r="CG41" s="99">
        <v>0</v>
      </c>
      <c r="CH41" s="99">
        <v>0</v>
      </c>
      <c r="CI41" s="99">
        <v>0</v>
      </c>
      <c r="CJ41" s="99">
        <v>0</v>
      </c>
      <c r="CK41" s="99">
        <v>0</v>
      </c>
      <c r="CL41" s="99">
        <v>0</v>
      </c>
      <c r="CM41" s="99">
        <v>0</v>
      </c>
      <c r="CN41" s="99">
        <v>0</v>
      </c>
      <c r="CO41" s="99">
        <v>0</v>
      </c>
      <c r="CP41" s="99">
        <v>0</v>
      </c>
      <c r="CQ41" s="99">
        <v>0</v>
      </c>
      <c r="CR41" s="99">
        <v>0</v>
      </c>
      <c r="CS41" s="99">
        <v>0</v>
      </c>
      <c r="CT41" s="99">
        <v>0</v>
      </c>
      <c r="CU41" s="99">
        <v>0</v>
      </c>
      <c r="CV41" s="99">
        <v>0</v>
      </c>
      <c r="CW41" s="99">
        <v>0</v>
      </c>
      <c r="CX41" s="99">
        <v>0</v>
      </c>
      <c r="CY41" s="99">
        <v>0</v>
      </c>
      <c r="CZ41" s="99">
        <v>0</v>
      </c>
      <c r="DA41" s="99">
        <v>0</v>
      </c>
      <c r="DB41" s="99">
        <v>0</v>
      </c>
      <c r="DC41" s="99">
        <v>0</v>
      </c>
      <c r="DD41" s="99">
        <v>0</v>
      </c>
      <c r="DE41" s="99">
        <v>0</v>
      </c>
      <c r="DF41" s="99">
        <v>0</v>
      </c>
      <c r="DG41" s="99">
        <v>0</v>
      </c>
      <c r="DH41" s="99">
        <v>0</v>
      </c>
      <c r="DI41" s="99">
        <v>0</v>
      </c>
    </row>
    <row r="42" spans="1:113" ht="19.5" customHeight="1">
      <c r="A42" s="72" t="s">
        <v>89</v>
      </c>
      <c r="B42" s="72" t="s">
        <v>97</v>
      </c>
      <c r="C42" s="72" t="s">
        <v>90</v>
      </c>
      <c r="D42" s="72" t="s">
        <v>98</v>
      </c>
      <c r="E42" s="98">
        <f t="shared" si="0"/>
        <v>70.19</v>
      </c>
      <c r="F42" s="98">
        <v>70.19</v>
      </c>
      <c r="G42" s="98">
        <v>0</v>
      </c>
      <c r="H42" s="98">
        <v>0</v>
      </c>
      <c r="I42" s="98">
        <v>0</v>
      </c>
      <c r="J42" s="98">
        <v>0</v>
      </c>
      <c r="K42" s="98">
        <v>0</v>
      </c>
      <c r="L42" s="98">
        <v>0</v>
      </c>
      <c r="M42" s="98">
        <v>0</v>
      </c>
      <c r="N42" s="98">
        <v>70.19</v>
      </c>
      <c r="O42" s="99">
        <v>0</v>
      </c>
      <c r="P42" s="99">
        <v>0</v>
      </c>
      <c r="Q42" s="99">
        <v>0</v>
      </c>
      <c r="R42" s="99">
        <v>0</v>
      </c>
      <c r="S42" s="99">
        <v>0</v>
      </c>
      <c r="T42" s="99">
        <v>0</v>
      </c>
      <c r="U42" s="99">
        <v>0</v>
      </c>
      <c r="V42" s="99">
        <v>0</v>
      </c>
      <c r="W42" s="99">
        <v>0</v>
      </c>
      <c r="X42" s="99">
        <v>0</v>
      </c>
      <c r="Y42" s="99">
        <v>0</v>
      </c>
      <c r="Z42" s="99">
        <v>0</v>
      </c>
      <c r="AA42" s="99">
        <v>0</v>
      </c>
      <c r="AB42" s="99">
        <v>0</v>
      </c>
      <c r="AC42" s="99">
        <v>0</v>
      </c>
      <c r="AD42" s="99">
        <v>0</v>
      </c>
      <c r="AE42" s="99">
        <v>0</v>
      </c>
      <c r="AF42" s="99">
        <v>0</v>
      </c>
      <c r="AG42" s="99">
        <v>0</v>
      </c>
      <c r="AH42" s="99">
        <v>0</v>
      </c>
      <c r="AI42" s="99">
        <v>0</v>
      </c>
      <c r="AJ42" s="99">
        <v>0</v>
      </c>
      <c r="AK42" s="99">
        <v>0</v>
      </c>
      <c r="AL42" s="99">
        <v>0</v>
      </c>
      <c r="AM42" s="99">
        <v>0</v>
      </c>
      <c r="AN42" s="99">
        <v>0</v>
      </c>
      <c r="AO42" s="99">
        <v>0</v>
      </c>
      <c r="AP42" s="99">
        <v>0</v>
      </c>
      <c r="AQ42" s="99">
        <v>0</v>
      </c>
      <c r="AR42" s="99">
        <v>0</v>
      </c>
      <c r="AS42" s="99">
        <v>0</v>
      </c>
      <c r="AT42" s="99">
        <v>0</v>
      </c>
      <c r="AU42" s="99">
        <v>0</v>
      </c>
      <c r="AV42" s="99">
        <v>0</v>
      </c>
      <c r="AW42" s="99">
        <v>0</v>
      </c>
      <c r="AX42" s="99">
        <v>0</v>
      </c>
      <c r="AY42" s="99">
        <v>0</v>
      </c>
      <c r="AZ42" s="99">
        <v>0</v>
      </c>
      <c r="BA42" s="99">
        <v>0</v>
      </c>
      <c r="BB42" s="99">
        <v>0</v>
      </c>
      <c r="BC42" s="99">
        <v>0</v>
      </c>
      <c r="BD42" s="99">
        <v>0</v>
      </c>
      <c r="BE42" s="99">
        <v>0</v>
      </c>
      <c r="BF42" s="99">
        <v>0</v>
      </c>
      <c r="BG42" s="99">
        <v>0</v>
      </c>
      <c r="BH42" s="99">
        <v>0</v>
      </c>
      <c r="BI42" s="99">
        <v>0</v>
      </c>
      <c r="BJ42" s="99">
        <v>0</v>
      </c>
      <c r="BK42" s="99">
        <v>0</v>
      </c>
      <c r="BL42" s="99">
        <v>0</v>
      </c>
      <c r="BM42" s="99">
        <v>0</v>
      </c>
      <c r="BN42" s="99">
        <v>0</v>
      </c>
      <c r="BO42" s="99">
        <v>0</v>
      </c>
      <c r="BP42" s="99">
        <v>0</v>
      </c>
      <c r="BQ42" s="99">
        <v>0</v>
      </c>
      <c r="BR42" s="99">
        <v>0</v>
      </c>
      <c r="BS42" s="99">
        <v>0</v>
      </c>
      <c r="BT42" s="99">
        <v>0</v>
      </c>
      <c r="BU42" s="99">
        <v>0</v>
      </c>
      <c r="BV42" s="99">
        <v>0</v>
      </c>
      <c r="BW42" s="99">
        <v>0</v>
      </c>
      <c r="BX42" s="99">
        <v>0</v>
      </c>
      <c r="BY42" s="99">
        <v>0</v>
      </c>
      <c r="BZ42" s="99">
        <v>0</v>
      </c>
      <c r="CA42" s="99">
        <v>0</v>
      </c>
      <c r="CB42" s="99">
        <v>0</v>
      </c>
      <c r="CC42" s="99">
        <v>0</v>
      </c>
      <c r="CD42" s="99">
        <v>0</v>
      </c>
      <c r="CE42" s="99">
        <v>0</v>
      </c>
      <c r="CF42" s="99">
        <v>0</v>
      </c>
      <c r="CG42" s="99">
        <v>0</v>
      </c>
      <c r="CH42" s="99">
        <v>0</v>
      </c>
      <c r="CI42" s="99">
        <v>0</v>
      </c>
      <c r="CJ42" s="99">
        <v>0</v>
      </c>
      <c r="CK42" s="99">
        <v>0</v>
      </c>
      <c r="CL42" s="99">
        <v>0</v>
      </c>
      <c r="CM42" s="99">
        <v>0</v>
      </c>
      <c r="CN42" s="99">
        <v>0</v>
      </c>
      <c r="CO42" s="99">
        <v>0</v>
      </c>
      <c r="CP42" s="99">
        <v>0</v>
      </c>
      <c r="CQ42" s="99">
        <v>0</v>
      </c>
      <c r="CR42" s="99">
        <v>0</v>
      </c>
      <c r="CS42" s="99">
        <v>0</v>
      </c>
      <c r="CT42" s="99">
        <v>0</v>
      </c>
      <c r="CU42" s="99">
        <v>0</v>
      </c>
      <c r="CV42" s="99">
        <v>0</v>
      </c>
      <c r="CW42" s="99">
        <v>0</v>
      </c>
      <c r="CX42" s="99">
        <v>0</v>
      </c>
      <c r="CY42" s="99">
        <v>0</v>
      </c>
      <c r="CZ42" s="99">
        <v>0</v>
      </c>
      <c r="DA42" s="99">
        <v>0</v>
      </c>
      <c r="DB42" s="99">
        <v>0</v>
      </c>
      <c r="DC42" s="99">
        <v>0</v>
      </c>
      <c r="DD42" s="99">
        <v>0</v>
      </c>
      <c r="DE42" s="99">
        <v>0</v>
      </c>
      <c r="DF42" s="99">
        <v>0</v>
      </c>
      <c r="DG42" s="99">
        <v>0</v>
      </c>
      <c r="DH42" s="99">
        <v>0</v>
      </c>
      <c r="DI42" s="99">
        <v>0</v>
      </c>
    </row>
    <row r="43" spans="1:113" ht="19.5" customHeight="1">
      <c r="A43" s="72" t="s">
        <v>89</v>
      </c>
      <c r="B43" s="72" t="s">
        <v>97</v>
      </c>
      <c r="C43" s="72" t="s">
        <v>92</v>
      </c>
      <c r="D43" s="72" t="s">
        <v>114</v>
      </c>
      <c r="E43" s="98">
        <f t="shared" si="0"/>
        <v>293.17</v>
      </c>
      <c r="F43" s="98">
        <v>293.17</v>
      </c>
      <c r="G43" s="98">
        <v>0</v>
      </c>
      <c r="H43" s="98">
        <v>0</v>
      </c>
      <c r="I43" s="98">
        <v>0</v>
      </c>
      <c r="J43" s="98">
        <v>0</v>
      </c>
      <c r="K43" s="98">
        <v>0</v>
      </c>
      <c r="L43" s="98">
        <v>0</v>
      </c>
      <c r="M43" s="98">
        <v>0</v>
      </c>
      <c r="N43" s="98">
        <v>293.17</v>
      </c>
      <c r="O43" s="99">
        <v>0</v>
      </c>
      <c r="P43" s="99">
        <v>0</v>
      </c>
      <c r="Q43" s="99">
        <v>0</v>
      </c>
      <c r="R43" s="99">
        <v>0</v>
      </c>
      <c r="S43" s="99">
        <v>0</v>
      </c>
      <c r="T43" s="99">
        <v>0</v>
      </c>
      <c r="U43" s="99">
        <v>0</v>
      </c>
      <c r="V43" s="99">
        <v>0</v>
      </c>
      <c r="W43" s="99">
        <v>0</v>
      </c>
      <c r="X43" s="99">
        <v>0</v>
      </c>
      <c r="Y43" s="99">
        <v>0</v>
      </c>
      <c r="Z43" s="99">
        <v>0</v>
      </c>
      <c r="AA43" s="99">
        <v>0</v>
      </c>
      <c r="AB43" s="99">
        <v>0</v>
      </c>
      <c r="AC43" s="99">
        <v>0</v>
      </c>
      <c r="AD43" s="99">
        <v>0</v>
      </c>
      <c r="AE43" s="99">
        <v>0</v>
      </c>
      <c r="AF43" s="99">
        <v>0</v>
      </c>
      <c r="AG43" s="99">
        <v>0</v>
      </c>
      <c r="AH43" s="99">
        <v>0</v>
      </c>
      <c r="AI43" s="99">
        <v>0</v>
      </c>
      <c r="AJ43" s="99">
        <v>0</v>
      </c>
      <c r="AK43" s="99">
        <v>0</v>
      </c>
      <c r="AL43" s="99">
        <v>0</v>
      </c>
      <c r="AM43" s="99">
        <v>0</v>
      </c>
      <c r="AN43" s="99">
        <v>0</v>
      </c>
      <c r="AO43" s="99">
        <v>0</v>
      </c>
      <c r="AP43" s="99">
        <v>0</v>
      </c>
      <c r="AQ43" s="99">
        <v>0</v>
      </c>
      <c r="AR43" s="99">
        <v>0</v>
      </c>
      <c r="AS43" s="99">
        <v>0</v>
      </c>
      <c r="AT43" s="99">
        <v>0</v>
      </c>
      <c r="AU43" s="99">
        <v>0</v>
      </c>
      <c r="AV43" s="99">
        <v>0</v>
      </c>
      <c r="AW43" s="99">
        <v>0</v>
      </c>
      <c r="AX43" s="99">
        <v>0</v>
      </c>
      <c r="AY43" s="99">
        <v>0</v>
      </c>
      <c r="AZ43" s="99">
        <v>0</v>
      </c>
      <c r="BA43" s="99">
        <v>0</v>
      </c>
      <c r="BB43" s="99">
        <v>0</v>
      </c>
      <c r="BC43" s="99">
        <v>0</v>
      </c>
      <c r="BD43" s="99">
        <v>0</v>
      </c>
      <c r="BE43" s="99">
        <v>0</v>
      </c>
      <c r="BF43" s="99">
        <v>0</v>
      </c>
      <c r="BG43" s="99">
        <v>0</v>
      </c>
      <c r="BH43" s="99">
        <v>0</v>
      </c>
      <c r="BI43" s="99">
        <v>0</v>
      </c>
      <c r="BJ43" s="99">
        <v>0</v>
      </c>
      <c r="BK43" s="99">
        <v>0</v>
      </c>
      <c r="BL43" s="99">
        <v>0</v>
      </c>
      <c r="BM43" s="99">
        <v>0</v>
      </c>
      <c r="BN43" s="99">
        <v>0</v>
      </c>
      <c r="BO43" s="99">
        <v>0</v>
      </c>
      <c r="BP43" s="99">
        <v>0</v>
      </c>
      <c r="BQ43" s="99">
        <v>0</v>
      </c>
      <c r="BR43" s="99">
        <v>0</v>
      </c>
      <c r="BS43" s="99">
        <v>0</v>
      </c>
      <c r="BT43" s="99">
        <v>0</v>
      </c>
      <c r="BU43" s="99">
        <v>0</v>
      </c>
      <c r="BV43" s="99">
        <v>0</v>
      </c>
      <c r="BW43" s="99">
        <v>0</v>
      </c>
      <c r="BX43" s="99">
        <v>0</v>
      </c>
      <c r="BY43" s="99">
        <v>0</v>
      </c>
      <c r="BZ43" s="99">
        <v>0</v>
      </c>
      <c r="CA43" s="99">
        <v>0</v>
      </c>
      <c r="CB43" s="99">
        <v>0</v>
      </c>
      <c r="CC43" s="99">
        <v>0</v>
      </c>
      <c r="CD43" s="99">
        <v>0</v>
      </c>
      <c r="CE43" s="99">
        <v>0</v>
      </c>
      <c r="CF43" s="99">
        <v>0</v>
      </c>
      <c r="CG43" s="99">
        <v>0</v>
      </c>
      <c r="CH43" s="99">
        <v>0</v>
      </c>
      <c r="CI43" s="99">
        <v>0</v>
      </c>
      <c r="CJ43" s="99">
        <v>0</v>
      </c>
      <c r="CK43" s="99">
        <v>0</v>
      </c>
      <c r="CL43" s="99">
        <v>0</v>
      </c>
      <c r="CM43" s="99">
        <v>0</v>
      </c>
      <c r="CN43" s="99">
        <v>0</v>
      </c>
      <c r="CO43" s="99">
        <v>0</v>
      </c>
      <c r="CP43" s="99">
        <v>0</v>
      </c>
      <c r="CQ43" s="99">
        <v>0</v>
      </c>
      <c r="CR43" s="99">
        <v>0</v>
      </c>
      <c r="CS43" s="99">
        <v>0</v>
      </c>
      <c r="CT43" s="99">
        <v>0</v>
      </c>
      <c r="CU43" s="99">
        <v>0</v>
      </c>
      <c r="CV43" s="99">
        <v>0</v>
      </c>
      <c r="CW43" s="99">
        <v>0</v>
      </c>
      <c r="CX43" s="99">
        <v>0</v>
      </c>
      <c r="CY43" s="99">
        <v>0</v>
      </c>
      <c r="CZ43" s="99">
        <v>0</v>
      </c>
      <c r="DA43" s="99">
        <v>0</v>
      </c>
      <c r="DB43" s="99">
        <v>0</v>
      </c>
      <c r="DC43" s="99">
        <v>0</v>
      </c>
      <c r="DD43" s="99">
        <v>0</v>
      </c>
      <c r="DE43" s="99">
        <v>0</v>
      </c>
      <c r="DF43" s="99">
        <v>0</v>
      </c>
      <c r="DG43" s="99">
        <v>0</v>
      </c>
      <c r="DH43" s="99">
        <v>0</v>
      </c>
      <c r="DI43" s="99">
        <v>0</v>
      </c>
    </row>
    <row r="44" spans="1:113" ht="19.5" customHeight="1">
      <c r="A44" s="72" t="s">
        <v>89</v>
      </c>
      <c r="B44" s="72" t="s">
        <v>97</v>
      </c>
      <c r="C44" s="72" t="s">
        <v>83</v>
      </c>
      <c r="D44" s="72" t="s">
        <v>99</v>
      </c>
      <c r="E44" s="98">
        <f t="shared" si="0"/>
        <v>13.8</v>
      </c>
      <c r="F44" s="98">
        <v>13.8</v>
      </c>
      <c r="G44" s="98">
        <v>0</v>
      </c>
      <c r="H44" s="98">
        <v>0</v>
      </c>
      <c r="I44" s="98">
        <v>0</v>
      </c>
      <c r="J44" s="98">
        <v>0</v>
      </c>
      <c r="K44" s="98">
        <v>0</v>
      </c>
      <c r="L44" s="98">
        <v>0</v>
      </c>
      <c r="M44" s="98">
        <v>0</v>
      </c>
      <c r="N44" s="98">
        <v>0</v>
      </c>
      <c r="O44" s="99">
        <v>13.8</v>
      </c>
      <c r="P44" s="99">
        <v>0</v>
      </c>
      <c r="Q44" s="99">
        <v>0</v>
      </c>
      <c r="R44" s="99">
        <v>0</v>
      </c>
      <c r="S44" s="99">
        <v>0</v>
      </c>
      <c r="T44" s="99">
        <v>0</v>
      </c>
      <c r="U44" s="99">
        <v>0</v>
      </c>
      <c r="V44" s="99">
        <v>0</v>
      </c>
      <c r="W44" s="99">
        <v>0</v>
      </c>
      <c r="X44" s="99">
        <v>0</v>
      </c>
      <c r="Y44" s="99">
        <v>0</v>
      </c>
      <c r="Z44" s="99">
        <v>0</v>
      </c>
      <c r="AA44" s="99">
        <v>0</v>
      </c>
      <c r="AB44" s="99">
        <v>0</v>
      </c>
      <c r="AC44" s="99">
        <v>0</v>
      </c>
      <c r="AD44" s="99">
        <v>0</v>
      </c>
      <c r="AE44" s="99">
        <v>0</v>
      </c>
      <c r="AF44" s="99">
        <v>0</v>
      </c>
      <c r="AG44" s="99">
        <v>0</v>
      </c>
      <c r="AH44" s="99">
        <v>0</v>
      </c>
      <c r="AI44" s="99">
        <v>0</v>
      </c>
      <c r="AJ44" s="99">
        <v>0</v>
      </c>
      <c r="AK44" s="99">
        <v>0</v>
      </c>
      <c r="AL44" s="99">
        <v>0</v>
      </c>
      <c r="AM44" s="99">
        <v>0</v>
      </c>
      <c r="AN44" s="99">
        <v>0</v>
      </c>
      <c r="AO44" s="99">
        <v>0</v>
      </c>
      <c r="AP44" s="99">
        <v>0</v>
      </c>
      <c r="AQ44" s="99">
        <v>0</v>
      </c>
      <c r="AR44" s="99">
        <v>0</v>
      </c>
      <c r="AS44" s="99">
        <v>0</v>
      </c>
      <c r="AT44" s="99">
        <v>0</v>
      </c>
      <c r="AU44" s="99">
        <v>0</v>
      </c>
      <c r="AV44" s="99">
        <v>0</v>
      </c>
      <c r="AW44" s="99">
        <v>0</v>
      </c>
      <c r="AX44" s="99">
        <v>0</v>
      </c>
      <c r="AY44" s="99">
        <v>0</v>
      </c>
      <c r="AZ44" s="99">
        <v>0</v>
      </c>
      <c r="BA44" s="99">
        <v>0</v>
      </c>
      <c r="BB44" s="99">
        <v>0</v>
      </c>
      <c r="BC44" s="99">
        <v>0</v>
      </c>
      <c r="BD44" s="99">
        <v>0</v>
      </c>
      <c r="BE44" s="99">
        <v>0</v>
      </c>
      <c r="BF44" s="99">
        <v>0</v>
      </c>
      <c r="BG44" s="99">
        <v>0</v>
      </c>
      <c r="BH44" s="99">
        <v>0</v>
      </c>
      <c r="BI44" s="99">
        <v>0</v>
      </c>
      <c r="BJ44" s="99">
        <v>0</v>
      </c>
      <c r="BK44" s="99">
        <v>0</v>
      </c>
      <c r="BL44" s="99">
        <v>0</v>
      </c>
      <c r="BM44" s="99">
        <v>0</v>
      </c>
      <c r="BN44" s="99">
        <v>0</v>
      </c>
      <c r="BO44" s="99">
        <v>0</v>
      </c>
      <c r="BP44" s="99">
        <v>0</v>
      </c>
      <c r="BQ44" s="99">
        <v>0</v>
      </c>
      <c r="BR44" s="99">
        <v>0</v>
      </c>
      <c r="BS44" s="99">
        <v>0</v>
      </c>
      <c r="BT44" s="99">
        <v>0</v>
      </c>
      <c r="BU44" s="99">
        <v>0</v>
      </c>
      <c r="BV44" s="99">
        <v>0</v>
      </c>
      <c r="BW44" s="99">
        <v>0</v>
      </c>
      <c r="BX44" s="99">
        <v>0</v>
      </c>
      <c r="BY44" s="99">
        <v>0</v>
      </c>
      <c r="BZ44" s="99">
        <v>0</v>
      </c>
      <c r="CA44" s="99">
        <v>0</v>
      </c>
      <c r="CB44" s="99">
        <v>0</v>
      </c>
      <c r="CC44" s="99">
        <v>0</v>
      </c>
      <c r="CD44" s="99">
        <v>0</v>
      </c>
      <c r="CE44" s="99">
        <v>0</v>
      </c>
      <c r="CF44" s="99">
        <v>0</v>
      </c>
      <c r="CG44" s="99">
        <v>0</v>
      </c>
      <c r="CH44" s="99">
        <v>0</v>
      </c>
      <c r="CI44" s="99">
        <v>0</v>
      </c>
      <c r="CJ44" s="99">
        <v>0</v>
      </c>
      <c r="CK44" s="99">
        <v>0</v>
      </c>
      <c r="CL44" s="99">
        <v>0</v>
      </c>
      <c r="CM44" s="99">
        <v>0</v>
      </c>
      <c r="CN44" s="99">
        <v>0</v>
      </c>
      <c r="CO44" s="99">
        <v>0</v>
      </c>
      <c r="CP44" s="99">
        <v>0</v>
      </c>
      <c r="CQ44" s="99">
        <v>0</v>
      </c>
      <c r="CR44" s="99">
        <v>0</v>
      </c>
      <c r="CS44" s="99">
        <v>0</v>
      </c>
      <c r="CT44" s="99">
        <v>0</v>
      </c>
      <c r="CU44" s="99">
        <v>0</v>
      </c>
      <c r="CV44" s="99">
        <v>0</v>
      </c>
      <c r="CW44" s="99">
        <v>0</v>
      </c>
      <c r="CX44" s="99">
        <v>0</v>
      </c>
      <c r="CY44" s="99">
        <v>0</v>
      </c>
      <c r="CZ44" s="99">
        <v>0</v>
      </c>
      <c r="DA44" s="99">
        <v>0</v>
      </c>
      <c r="DB44" s="99">
        <v>0</v>
      </c>
      <c r="DC44" s="99">
        <v>0</v>
      </c>
      <c r="DD44" s="99">
        <v>0</v>
      </c>
      <c r="DE44" s="99">
        <v>0</v>
      </c>
      <c r="DF44" s="99">
        <v>0</v>
      </c>
      <c r="DG44" s="99">
        <v>0</v>
      </c>
      <c r="DH44" s="99">
        <v>0</v>
      </c>
      <c r="DI44" s="99">
        <v>0</v>
      </c>
    </row>
    <row r="45" spans="1:113" ht="19.5" customHeight="1">
      <c r="A45" s="72" t="s">
        <v>36</v>
      </c>
      <c r="B45" s="72" t="s">
        <v>36</v>
      </c>
      <c r="C45" s="72" t="s">
        <v>36</v>
      </c>
      <c r="D45" s="72" t="s">
        <v>362</v>
      </c>
      <c r="E45" s="98">
        <f t="shared" si="0"/>
        <v>300</v>
      </c>
      <c r="F45" s="98">
        <v>0</v>
      </c>
      <c r="G45" s="98">
        <v>0</v>
      </c>
      <c r="H45" s="98">
        <v>0</v>
      </c>
      <c r="I45" s="98">
        <v>0</v>
      </c>
      <c r="J45" s="98">
        <v>0</v>
      </c>
      <c r="K45" s="98">
        <v>0</v>
      </c>
      <c r="L45" s="98">
        <v>0</v>
      </c>
      <c r="M45" s="98">
        <v>0</v>
      </c>
      <c r="N45" s="98">
        <v>0</v>
      </c>
      <c r="O45" s="99">
        <v>0</v>
      </c>
      <c r="P45" s="99">
        <v>0</v>
      </c>
      <c r="Q45" s="99">
        <v>0</v>
      </c>
      <c r="R45" s="99">
        <v>0</v>
      </c>
      <c r="S45" s="99">
        <v>0</v>
      </c>
      <c r="T45" s="99">
        <v>0</v>
      </c>
      <c r="U45" s="99">
        <v>0</v>
      </c>
      <c r="V45" s="99">
        <v>0</v>
      </c>
      <c r="W45" s="99">
        <v>0</v>
      </c>
      <c r="X45" s="99">
        <v>0</v>
      </c>
      <c r="Y45" s="99">
        <v>0</v>
      </c>
      <c r="Z45" s="99">
        <v>0</v>
      </c>
      <c r="AA45" s="99">
        <v>0</v>
      </c>
      <c r="AB45" s="99">
        <v>0</v>
      </c>
      <c r="AC45" s="99">
        <v>0</v>
      </c>
      <c r="AD45" s="99">
        <v>0</v>
      </c>
      <c r="AE45" s="99">
        <v>0</v>
      </c>
      <c r="AF45" s="99">
        <v>0</v>
      </c>
      <c r="AG45" s="99">
        <v>0</v>
      </c>
      <c r="AH45" s="99">
        <v>0</v>
      </c>
      <c r="AI45" s="99">
        <v>0</v>
      </c>
      <c r="AJ45" s="99">
        <v>0</v>
      </c>
      <c r="AK45" s="99">
        <v>0</v>
      </c>
      <c r="AL45" s="99">
        <v>0</v>
      </c>
      <c r="AM45" s="99">
        <v>0</v>
      </c>
      <c r="AN45" s="99">
        <v>0</v>
      </c>
      <c r="AO45" s="99">
        <v>0</v>
      </c>
      <c r="AP45" s="99">
        <v>0</v>
      </c>
      <c r="AQ45" s="99">
        <v>0</v>
      </c>
      <c r="AR45" s="99">
        <v>0</v>
      </c>
      <c r="AS45" s="99">
        <v>0</v>
      </c>
      <c r="AT45" s="99">
        <v>0</v>
      </c>
      <c r="AU45" s="99">
        <v>0</v>
      </c>
      <c r="AV45" s="99">
        <v>0</v>
      </c>
      <c r="AW45" s="99">
        <v>0</v>
      </c>
      <c r="AX45" s="99">
        <v>0</v>
      </c>
      <c r="AY45" s="99">
        <v>0</v>
      </c>
      <c r="AZ45" s="99">
        <v>0</v>
      </c>
      <c r="BA45" s="99">
        <v>0</v>
      </c>
      <c r="BB45" s="99">
        <v>0</v>
      </c>
      <c r="BC45" s="99">
        <v>0</v>
      </c>
      <c r="BD45" s="99">
        <v>0</v>
      </c>
      <c r="BE45" s="99">
        <v>0</v>
      </c>
      <c r="BF45" s="99">
        <v>0</v>
      </c>
      <c r="BG45" s="99">
        <v>0</v>
      </c>
      <c r="BH45" s="99">
        <v>0</v>
      </c>
      <c r="BI45" s="99">
        <v>0</v>
      </c>
      <c r="BJ45" s="99">
        <v>0</v>
      </c>
      <c r="BK45" s="99">
        <v>0</v>
      </c>
      <c r="BL45" s="99">
        <v>0</v>
      </c>
      <c r="BM45" s="99">
        <v>0</v>
      </c>
      <c r="BN45" s="99">
        <v>0</v>
      </c>
      <c r="BO45" s="99">
        <v>0</v>
      </c>
      <c r="BP45" s="99">
        <v>0</v>
      </c>
      <c r="BQ45" s="99">
        <v>0</v>
      </c>
      <c r="BR45" s="99">
        <v>0</v>
      </c>
      <c r="BS45" s="99">
        <v>0</v>
      </c>
      <c r="BT45" s="99">
        <v>0</v>
      </c>
      <c r="BU45" s="99">
        <v>0</v>
      </c>
      <c r="BV45" s="99">
        <v>0</v>
      </c>
      <c r="BW45" s="99">
        <v>0</v>
      </c>
      <c r="BX45" s="99">
        <v>0</v>
      </c>
      <c r="BY45" s="99">
        <v>0</v>
      </c>
      <c r="BZ45" s="99">
        <v>300</v>
      </c>
      <c r="CA45" s="99">
        <v>0</v>
      </c>
      <c r="CB45" s="99">
        <v>0</v>
      </c>
      <c r="CC45" s="99">
        <v>300</v>
      </c>
      <c r="CD45" s="99">
        <v>0</v>
      </c>
      <c r="CE45" s="99">
        <v>0</v>
      </c>
      <c r="CF45" s="99">
        <v>0</v>
      </c>
      <c r="CG45" s="99">
        <v>0</v>
      </c>
      <c r="CH45" s="99">
        <v>0</v>
      </c>
      <c r="CI45" s="99">
        <v>0</v>
      </c>
      <c r="CJ45" s="99">
        <v>0</v>
      </c>
      <c r="CK45" s="99">
        <v>0</v>
      </c>
      <c r="CL45" s="99">
        <v>0</v>
      </c>
      <c r="CM45" s="99">
        <v>0</v>
      </c>
      <c r="CN45" s="99">
        <v>0</v>
      </c>
      <c r="CO45" s="99">
        <v>0</v>
      </c>
      <c r="CP45" s="99">
        <v>0</v>
      </c>
      <c r="CQ45" s="99">
        <v>0</v>
      </c>
      <c r="CR45" s="99">
        <v>0</v>
      </c>
      <c r="CS45" s="99">
        <v>0</v>
      </c>
      <c r="CT45" s="99">
        <v>0</v>
      </c>
      <c r="CU45" s="99">
        <v>0</v>
      </c>
      <c r="CV45" s="99">
        <v>0</v>
      </c>
      <c r="CW45" s="99">
        <v>0</v>
      </c>
      <c r="CX45" s="99">
        <v>0</v>
      </c>
      <c r="CY45" s="99">
        <v>0</v>
      </c>
      <c r="CZ45" s="99">
        <v>0</v>
      </c>
      <c r="DA45" s="99">
        <v>0</v>
      </c>
      <c r="DB45" s="99">
        <v>0</v>
      </c>
      <c r="DC45" s="99">
        <v>0</v>
      </c>
      <c r="DD45" s="99">
        <v>0</v>
      </c>
      <c r="DE45" s="99">
        <v>0</v>
      </c>
      <c r="DF45" s="99">
        <v>0</v>
      </c>
      <c r="DG45" s="99">
        <v>0</v>
      </c>
      <c r="DH45" s="99">
        <v>0</v>
      </c>
      <c r="DI45" s="99">
        <v>0</v>
      </c>
    </row>
    <row r="46" spans="1:113" ht="19.5" customHeight="1">
      <c r="A46" s="72" t="s">
        <v>89</v>
      </c>
      <c r="B46" s="72" t="s">
        <v>95</v>
      </c>
      <c r="C46" s="72" t="s">
        <v>90</v>
      </c>
      <c r="D46" s="72" t="s">
        <v>130</v>
      </c>
      <c r="E46" s="98">
        <f t="shared" si="0"/>
        <v>300</v>
      </c>
      <c r="F46" s="98">
        <v>0</v>
      </c>
      <c r="G46" s="98">
        <v>0</v>
      </c>
      <c r="H46" s="98">
        <v>0</v>
      </c>
      <c r="I46" s="98">
        <v>0</v>
      </c>
      <c r="J46" s="98">
        <v>0</v>
      </c>
      <c r="K46" s="98">
        <v>0</v>
      </c>
      <c r="L46" s="98">
        <v>0</v>
      </c>
      <c r="M46" s="98">
        <v>0</v>
      </c>
      <c r="N46" s="98">
        <v>0</v>
      </c>
      <c r="O46" s="99">
        <v>0</v>
      </c>
      <c r="P46" s="99">
        <v>0</v>
      </c>
      <c r="Q46" s="99">
        <v>0</v>
      </c>
      <c r="R46" s="99">
        <v>0</v>
      </c>
      <c r="S46" s="99">
        <v>0</v>
      </c>
      <c r="T46" s="99">
        <v>0</v>
      </c>
      <c r="U46" s="99">
        <v>0</v>
      </c>
      <c r="V46" s="99">
        <v>0</v>
      </c>
      <c r="W46" s="99">
        <v>0</v>
      </c>
      <c r="X46" s="99">
        <v>0</v>
      </c>
      <c r="Y46" s="99">
        <v>0</v>
      </c>
      <c r="Z46" s="99">
        <v>0</v>
      </c>
      <c r="AA46" s="99">
        <v>0</v>
      </c>
      <c r="AB46" s="99">
        <v>0</v>
      </c>
      <c r="AC46" s="99">
        <v>0</v>
      </c>
      <c r="AD46" s="99">
        <v>0</v>
      </c>
      <c r="AE46" s="99">
        <v>0</v>
      </c>
      <c r="AF46" s="99">
        <v>0</v>
      </c>
      <c r="AG46" s="99">
        <v>0</v>
      </c>
      <c r="AH46" s="99">
        <v>0</v>
      </c>
      <c r="AI46" s="99">
        <v>0</v>
      </c>
      <c r="AJ46" s="99">
        <v>0</v>
      </c>
      <c r="AK46" s="99">
        <v>0</v>
      </c>
      <c r="AL46" s="99">
        <v>0</v>
      </c>
      <c r="AM46" s="99">
        <v>0</v>
      </c>
      <c r="AN46" s="99">
        <v>0</v>
      </c>
      <c r="AO46" s="99">
        <v>0</v>
      </c>
      <c r="AP46" s="99">
        <v>0</v>
      </c>
      <c r="AQ46" s="99">
        <v>0</v>
      </c>
      <c r="AR46" s="99">
        <v>0</v>
      </c>
      <c r="AS46" s="99">
        <v>0</v>
      </c>
      <c r="AT46" s="99">
        <v>0</v>
      </c>
      <c r="AU46" s="99">
        <v>0</v>
      </c>
      <c r="AV46" s="99">
        <v>0</v>
      </c>
      <c r="AW46" s="99">
        <v>0</v>
      </c>
      <c r="AX46" s="99">
        <v>0</v>
      </c>
      <c r="AY46" s="99">
        <v>0</v>
      </c>
      <c r="AZ46" s="99">
        <v>0</v>
      </c>
      <c r="BA46" s="99">
        <v>0</v>
      </c>
      <c r="BB46" s="99">
        <v>0</v>
      </c>
      <c r="BC46" s="99">
        <v>0</v>
      </c>
      <c r="BD46" s="99">
        <v>0</v>
      </c>
      <c r="BE46" s="99">
        <v>0</v>
      </c>
      <c r="BF46" s="99">
        <v>0</v>
      </c>
      <c r="BG46" s="99">
        <v>0</v>
      </c>
      <c r="BH46" s="99">
        <v>0</v>
      </c>
      <c r="BI46" s="99">
        <v>0</v>
      </c>
      <c r="BJ46" s="99">
        <v>0</v>
      </c>
      <c r="BK46" s="99">
        <v>0</v>
      </c>
      <c r="BL46" s="99">
        <v>0</v>
      </c>
      <c r="BM46" s="99">
        <v>0</v>
      </c>
      <c r="BN46" s="99">
        <v>0</v>
      </c>
      <c r="BO46" s="99">
        <v>0</v>
      </c>
      <c r="BP46" s="99">
        <v>0</v>
      </c>
      <c r="BQ46" s="99">
        <v>0</v>
      </c>
      <c r="BR46" s="99">
        <v>0</v>
      </c>
      <c r="BS46" s="99">
        <v>0</v>
      </c>
      <c r="BT46" s="99">
        <v>0</v>
      </c>
      <c r="BU46" s="99">
        <v>0</v>
      </c>
      <c r="BV46" s="99">
        <v>0</v>
      </c>
      <c r="BW46" s="99">
        <v>0</v>
      </c>
      <c r="BX46" s="99">
        <v>0</v>
      </c>
      <c r="BY46" s="99">
        <v>0</v>
      </c>
      <c r="BZ46" s="99">
        <v>300</v>
      </c>
      <c r="CA46" s="99">
        <v>0</v>
      </c>
      <c r="CB46" s="99">
        <v>0</v>
      </c>
      <c r="CC46" s="99">
        <v>300</v>
      </c>
      <c r="CD46" s="99">
        <v>0</v>
      </c>
      <c r="CE46" s="99">
        <v>0</v>
      </c>
      <c r="CF46" s="99">
        <v>0</v>
      </c>
      <c r="CG46" s="99">
        <v>0</v>
      </c>
      <c r="CH46" s="99">
        <v>0</v>
      </c>
      <c r="CI46" s="99">
        <v>0</v>
      </c>
      <c r="CJ46" s="99">
        <v>0</v>
      </c>
      <c r="CK46" s="99">
        <v>0</v>
      </c>
      <c r="CL46" s="99">
        <v>0</v>
      </c>
      <c r="CM46" s="99">
        <v>0</v>
      </c>
      <c r="CN46" s="99">
        <v>0</v>
      </c>
      <c r="CO46" s="99">
        <v>0</v>
      </c>
      <c r="CP46" s="99">
        <v>0</v>
      </c>
      <c r="CQ46" s="99">
        <v>0</v>
      </c>
      <c r="CR46" s="99">
        <v>0</v>
      </c>
      <c r="CS46" s="99">
        <v>0</v>
      </c>
      <c r="CT46" s="99">
        <v>0</v>
      </c>
      <c r="CU46" s="99">
        <v>0</v>
      </c>
      <c r="CV46" s="99">
        <v>0</v>
      </c>
      <c r="CW46" s="99">
        <v>0</v>
      </c>
      <c r="CX46" s="99">
        <v>0</v>
      </c>
      <c r="CY46" s="99">
        <v>0</v>
      </c>
      <c r="CZ46" s="99">
        <v>0</v>
      </c>
      <c r="DA46" s="99">
        <v>0</v>
      </c>
      <c r="DB46" s="99">
        <v>0</v>
      </c>
      <c r="DC46" s="99">
        <v>0</v>
      </c>
      <c r="DD46" s="99">
        <v>0</v>
      </c>
      <c r="DE46" s="99">
        <v>0</v>
      </c>
      <c r="DF46" s="99">
        <v>0</v>
      </c>
      <c r="DG46" s="99">
        <v>0</v>
      </c>
      <c r="DH46" s="99">
        <v>0</v>
      </c>
      <c r="DI46" s="99">
        <v>0</v>
      </c>
    </row>
    <row r="47" spans="1:113" ht="19.5" customHeight="1">
      <c r="A47" s="72" t="s">
        <v>36</v>
      </c>
      <c r="B47" s="72" t="s">
        <v>36</v>
      </c>
      <c r="C47" s="72" t="s">
        <v>36</v>
      </c>
      <c r="D47" s="72" t="s">
        <v>363</v>
      </c>
      <c r="E47" s="98">
        <f t="shared" si="0"/>
        <v>602.71</v>
      </c>
      <c r="F47" s="98">
        <v>602.71</v>
      </c>
      <c r="G47" s="98">
        <v>0</v>
      </c>
      <c r="H47" s="98">
        <v>184.2</v>
      </c>
      <c r="I47" s="98">
        <v>0</v>
      </c>
      <c r="J47" s="98">
        <v>0</v>
      </c>
      <c r="K47" s="98">
        <v>0</v>
      </c>
      <c r="L47" s="98">
        <v>0</v>
      </c>
      <c r="M47" s="98">
        <v>0</v>
      </c>
      <c r="N47" s="98">
        <v>0</v>
      </c>
      <c r="O47" s="99">
        <v>0</v>
      </c>
      <c r="P47" s="99">
        <v>0</v>
      </c>
      <c r="Q47" s="99">
        <v>418.51</v>
      </c>
      <c r="R47" s="99">
        <v>0</v>
      </c>
      <c r="S47" s="99">
        <v>0</v>
      </c>
      <c r="T47" s="99">
        <v>0</v>
      </c>
      <c r="U47" s="99">
        <v>0</v>
      </c>
      <c r="V47" s="99">
        <v>0</v>
      </c>
      <c r="W47" s="99">
        <v>0</v>
      </c>
      <c r="X47" s="99">
        <v>0</v>
      </c>
      <c r="Y47" s="99">
        <v>0</v>
      </c>
      <c r="Z47" s="99">
        <v>0</v>
      </c>
      <c r="AA47" s="99">
        <v>0</v>
      </c>
      <c r="AB47" s="99">
        <v>0</v>
      </c>
      <c r="AC47" s="99">
        <v>0</v>
      </c>
      <c r="AD47" s="99">
        <v>0</v>
      </c>
      <c r="AE47" s="99">
        <v>0</v>
      </c>
      <c r="AF47" s="99">
        <v>0</v>
      </c>
      <c r="AG47" s="99">
        <v>0</v>
      </c>
      <c r="AH47" s="99">
        <v>0</v>
      </c>
      <c r="AI47" s="99">
        <v>0</v>
      </c>
      <c r="AJ47" s="99">
        <v>0</v>
      </c>
      <c r="AK47" s="99">
        <v>0</v>
      </c>
      <c r="AL47" s="99">
        <v>0</v>
      </c>
      <c r="AM47" s="99">
        <v>0</v>
      </c>
      <c r="AN47" s="99">
        <v>0</v>
      </c>
      <c r="AO47" s="99">
        <v>0</v>
      </c>
      <c r="AP47" s="99">
        <v>0</v>
      </c>
      <c r="AQ47" s="99">
        <v>0</v>
      </c>
      <c r="AR47" s="99">
        <v>0</v>
      </c>
      <c r="AS47" s="99">
        <v>0</v>
      </c>
      <c r="AT47" s="99">
        <v>0</v>
      </c>
      <c r="AU47" s="99">
        <v>0</v>
      </c>
      <c r="AV47" s="99">
        <v>0</v>
      </c>
      <c r="AW47" s="99">
        <v>0</v>
      </c>
      <c r="AX47" s="99">
        <v>0</v>
      </c>
      <c r="AY47" s="99">
        <v>0</v>
      </c>
      <c r="AZ47" s="99">
        <v>0</v>
      </c>
      <c r="BA47" s="99">
        <v>0</v>
      </c>
      <c r="BB47" s="99">
        <v>0</v>
      </c>
      <c r="BC47" s="99">
        <v>0</v>
      </c>
      <c r="BD47" s="99">
        <v>0</v>
      </c>
      <c r="BE47" s="99">
        <v>0</v>
      </c>
      <c r="BF47" s="99">
        <v>0</v>
      </c>
      <c r="BG47" s="99">
        <v>0</v>
      </c>
      <c r="BH47" s="99">
        <v>0</v>
      </c>
      <c r="BI47" s="99">
        <v>0</v>
      </c>
      <c r="BJ47" s="99">
        <v>0</v>
      </c>
      <c r="BK47" s="99">
        <v>0</v>
      </c>
      <c r="BL47" s="99">
        <v>0</v>
      </c>
      <c r="BM47" s="99">
        <v>0</v>
      </c>
      <c r="BN47" s="99">
        <v>0</v>
      </c>
      <c r="BO47" s="99">
        <v>0</v>
      </c>
      <c r="BP47" s="99">
        <v>0</v>
      </c>
      <c r="BQ47" s="99">
        <v>0</v>
      </c>
      <c r="BR47" s="99">
        <v>0</v>
      </c>
      <c r="BS47" s="99">
        <v>0</v>
      </c>
      <c r="BT47" s="99">
        <v>0</v>
      </c>
      <c r="BU47" s="99">
        <v>0</v>
      </c>
      <c r="BV47" s="99">
        <v>0</v>
      </c>
      <c r="BW47" s="99">
        <v>0</v>
      </c>
      <c r="BX47" s="99">
        <v>0</v>
      </c>
      <c r="BY47" s="99">
        <v>0</v>
      </c>
      <c r="BZ47" s="99">
        <v>0</v>
      </c>
      <c r="CA47" s="99">
        <v>0</v>
      </c>
      <c r="CB47" s="99">
        <v>0</v>
      </c>
      <c r="CC47" s="99">
        <v>0</v>
      </c>
      <c r="CD47" s="99">
        <v>0</v>
      </c>
      <c r="CE47" s="99">
        <v>0</v>
      </c>
      <c r="CF47" s="99">
        <v>0</v>
      </c>
      <c r="CG47" s="99">
        <v>0</v>
      </c>
      <c r="CH47" s="99">
        <v>0</v>
      </c>
      <c r="CI47" s="99">
        <v>0</v>
      </c>
      <c r="CJ47" s="99">
        <v>0</v>
      </c>
      <c r="CK47" s="99">
        <v>0</v>
      </c>
      <c r="CL47" s="99">
        <v>0</v>
      </c>
      <c r="CM47" s="99">
        <v>0</v>
      </c>
      <c r="CN47" s="99">
        <v>0</v>
      </c>
      <c r="CO47" s="99">
        <v>0</v>
      </c>
      <c r="CP47" s="99">
        <v>0</v>
      </c>
      <c r="CQ47" s="99">
        <v>0</v>
      </c>
      <c r="CR47" s="99">
        <v>0</v>
      </c>
      <c r="CS47" s="99">
        <v>0</v>
      </c>
      <c r="CT47" s="99">
        <v>0</v>
      </c>
      <c r="CU47" s="99">
        <v>0</v>
      </c>
      <c r="CV47" s="99">
        <v>0</v>
      </c>
      <c r="CW47" s="99">
        <v>0</v>
      </c>
      <c r="CX47" s="99">
        <v>0</v>
      </c>
      <c r="CY47" s="99">
        <v>0</v>
      </c>
      <c r="CZ47" s="99">
        <v>0</v>
      </c>
      <c r="DA47" s="99">
        <v>0</v>
      </c>
      <c r="DB47" s="99">
        <v>0</v>
      </c>
      <c r="DC47" s="99">
        <v>0</v>
      </c>
      <c r="DD47" s="99">
        <v>0</v>
      </c>
      <c r="DE47" s="99">
        <v>0</v>
      </c>
      <c r="DF47" s="99">
        <v>0</v>
      </c>
      <c r="DG47" s="99">
        <v>0</v>
      </c>
      <c r="DH47" s="99">
        <v>0</v>
      </c>
      <c r="DI47" s="99">
        <v>0</v>
      </c>
    </row>
    <row r="48" spans="1:113" ht="19.5" customHeight="1">
      <c r="A48" s="72" t="s">
        <v>36</v>
      </c>
      <c r="B48" s="72" t="s">
        <v>36</v>
      </c>
      <c r="C48" s="72" t="s">
        <v>36</v>
      </c>
      <c r="D48" s="72" t="s">
        <v>364</v>
      </c>
      <c r="E48" s="98">
        <f t="shared" si="0"/>
        <v>602.71</v>
      </c>
      <c r="F48" s="98">
        <v>602.71</v>
      </c>
      <c r="G48" s="98">
        <v>0</v>
      </c>
      <c r="H48" s="98">
        <v>184.2</v>
      </c>
      <c r="I48" s="98">
        <v>0</v>
      </c>
      <c r="J48" s="98">
        <v>0</v>
      </c>
      <c r="K48" s="98">
        <v>0</v>
      </c>
      <c r="L48" s="98">
        <v>0</v>
      </c>
      <c r="M48" s="98">
        <v>0</v>
      </c>
      <c r="N48" s="98">
        <v>0</v>
      </c>
      <c r="O48" s="99">
        <v>0</v>
      </c>
      <c r="P48" s="99">
        <v>0</v>
      </c>
      <c r="Q48" s="99">
        <v>418.51</v>
      </c>
      <c r="R48" s="99">
        <v>0</v>
      </c>
      <c r="S48" s="99">
        <v>0</v>
      </c>
      <c r="T48" s="99">
        <v>0</v>
      </c>
      <c r="U48" s="99">
        <v>0</v>
      </c>
      <c r="V48" s="99">
        <v>0</v>
      </c>
      <c r="W48" s="99">
        <v>0</v>
      </c>
      <c r="X48" s="99">
        <v>0</v>
      </c>
      <c r="Y48" s="99">
        <v>0</v>
      </c>
      <c r="Z48" s="99">
        <v>0</v>
      </c>
      <c r="AA48" s="99">
        <v>0</v>
      </c>
      <c r="AB48" s="99">
        <v>0</v>
      </c>
      <c r="AC48" s="99">
        <v>0</v>
      </c>
      <c r="AD48" s="99">
        <v>0</v>
      </c>
      <c r="AE48" s="99">
        <v>0</v>
      </c>
      <c r="AF48" s="99">
        <v>0</v>
      </c>
      <c r="AG48" s="99">
        <v>0</v>
      </c>
      <c r="AH48" s="99">
        <v>0</v>
      </c>
      <c r="AI48" s="99">
        <v>0</v>
      </c>
      <c r="AJ48" s="99">
        <v>0</v>
      </c>
      <c r="AK48" s="99">
        <v>0</v>
      </c>
      <c r="AL48" s="99">
        <v>0</v>
      </c>
      <c r="AM48" s="99">
        <v>0</v>
      </c>
      <c r="AN48" s="99">
        <v>0</v>
      </c>
      <c r="AO48" s="99">
        <v>0</v>
      </c>
      <c r="AP48" s="99">
        <v>0</v>
      </c>
      <c r="AQ48" s="99">
        <v>0</v>
      </c>
      <c r="AR48" s="99">
        <v>0</v>
      </c>
      <c r="AS48" s="99">
        <v>0</v>
      </c>
      <c r="AT48" s="99">
        <v>0</v>
      </c>
      <c r="AU48" s="99">
        <v>0</v>
      </c>
      <c r="AV48" s="99">
        <v>0</v>
      </c>
      <c r="AW48" s="99">
        <v>0</v>
      </c>
      <c r="AX48" s="99">
        <v>0</v>
      </c>
      <c r="AY48" s="99">
        <v>0</v>
      </c>
      <c r="AZ48" s="99">
        <v>0</v>
      </c>
      <c r="BA48" s="99">
        <v>0</v>
      </c>
      <c r="BB48" s="99">
        <v>0</v>
      </c>
      <c r="BC48" s="99">
        <v>0</v>
      </c>
      <c r="BD48" s="99">
        <v>0</v>
      </c>
      <c r="BE48" s="99">
        <v>0</v>
      </c>
      <c r="BF48" s="99">
        <v>0</v>
      </c>
      <c r="BG48" s="99">
        <v>0</v>
      </c>
      <c r="BH48" s="99">
        <v>0</v>
      </c>
      <c r="BI48" s="99">
        <v>0</v>
      </c>
      <c r="BJ48" s="99">
        <v>0</v>
      </c>
      <c r="BK48" s="99">
        <v>0</v>
      </c>
      <c r="BL48" s="99">
        <v>0</v>
      </c>
      <c r="BM48" s="99">
        <v>0</v>
      </c>
      <c r="BN48" s="99">
        <v>0</v>
      </c>
      <c r="BO48" s="99">
        <v>0</v>
      </c>
      <c r="BP48" s="99">
        <v>0</v>
      </c>
      <c r="BQ48" s="99">
        <v>0</v>
      </c>
      <c r="BR48" s="99">
        <v>0</v>
      </c>
      <c r="BS48" s="99">
        <v>0</v>
      </c>
      <c r="BT48" s="99">
        <v>0</v>
      </c>
      <c r="BU48" s="99">
        <v>0</v>
      </c>
      <c r="BV48" s="99">
        <v>0</v>
      </c>
      <c r="BW48" s="99">
        <v>0</v>
      </c>
      <c r="BX48" s="99">
        <v>0</v>
      </c>
      <c r="BY48" s="99">
        <v>0</v>
      </c>
      <c r="BZ48" s="99">
        <v>0</v>
      </c>
      <c r="CA48" s="99">
        <v>0</v>
      </c>
      <c r="CB48" s="99">
        <v>0</v>
      </c>
      <c r="CC48" s="99">
        <v>0</v>
      </c>
      <c r="CD48" s="99">
        <v>0</v>
      </c>
      <c r="CE48" s="99">
        <v>0</v>
      </c>
      <c r="CF48" s="99">
        <v>0</v>
      </c>
      <c r="CG48" s="99">
        <v>0</v>
      </c>
      <c r="CH48" s="99">
        <v>0</v>
      </c>
      <c r="CI48" s="99">
        <v>0</v>
      </c>
      <c r="CJ48" s="99">
        <v>0</v>
      </c>
      <c r="CK48" s="99">
        <v>0</v>
      </c>
      <c r="CL48" s="99">
        <v>0</v>
      </c>
      <c r="CM48" s="99">
        <v>0</v>
      </c>
      <c r="CN48" s="99">
        <v>0</v>
      </c>
      <c r="CO48" s="99">
        <v>0</v>
      </c>
      <c r="CP48" s="99">
        <v>0</v>
      </c>
      <c r="CQ48" s="99">
        <v>0</v>
      </c>
      <c r="CR48" s="99">
        <v>0</v>
      </c>
      <c r="CS48" s="99">
        <v>0</v>
      </c>
      <c r="CT48" s="99">
        <v>0</v>
      </c>
      <c r="CU48" s="99">
        <v>0</v>
      </c>
      <c r="CV48" s="99">
        <v>0</v>
      </c>
      <c r="CW48" s="99">
        <v>0</v>
      </c>
      <c r="CX48" s="99">
        <v>0</v>
      </c>
      <c r="CY48" s="99">
        <v>0</v>
      </c>
      <c r="CZ48" s="99">
        <v>0</v>
      </c>
      <c r="DA48" s="99">
        <v>0</v>
      </c>
      <c r="DB48" s="99">
        <v>0</v>
      </c>
      <c r="DC48" s="99">
        <v>0</v>
      </c>
      <c r="DD48" s="99">
        <v>0</v>
      </c>
      <c r="DE48" s="99">
        <v>0</v>
      </c>
      <c r="DF48" s="99">
        <v>0</v>
      </c>
      <c r="DG48" s="99">
        <v>0</v>
      </c>
      <c r="DH48" s="99">
        <v>0</v>
      </c>
      <c r="DI48" s="99">
        <v>0</v>
      </c>
    </row>
    <row r="49" spans="1:113" ht="19.5" customHeight="1">
      <c r="A49" s="72" t="s">
        <v>100</v>
      </c>
      <c r="B49" s="72" t="s">
        <v>92</v>
      </c>
      <c r="C49" s="72" t="s">
        <v>90</v>
      </c>
      <c r="D49" s="72" t="s">
        <v>101</v>
      </c>
      <c r="E49" s="98">
        <f t="shared" si="0"/>
        <v>418.51</v>
      </c>
      <c r="F49" s="98">
        <v>418.51</v>
      </c>
      <c r="G49" s="98">
        <v>0</v>
      </c>
      <c r="H49" s="98">
        <v>0</v>
      </c>
      <c r="I49" s="98">
        <v>0</v>
      </c>
      <c r="J49" s="98">
        <v>0</v>
      </c>
      <c r="K49" s="98">
        <v>0</v>
      </c>
      <c r="L49" s="98">
        <v>0</v>
      </c>
      <c r="M49" s="98">
        <v>0</v>
      </c>
      <c r="N49" s="98">
        <v>0</v>
      </c>
      <c r="O49" s="99">
        <v>0</v>
      </c>
      <c r="P49" s="99">
        <v>0</v>
      </c>
      <c r="Q49" s="99">
        <v>418.51</v>
      </c>
      <c r="R49" s="99">
        <v>0</v>
      </c>
      <c r="S49" s="99">
        <v>0</v>
      </c>
      <c r="T49" s="99">
        <v>0</v>
      </c>
      <c r="U49" s="99">
        <v>0</v>
      </c>
      <c r="V49" s="99">
        <v>0</v>
      </c>
      <c r="W49" s="99">
        <v>0</v>
      </c>
      <c r="X49" s="99">
        <v>0</v>
      </c>
      <c r="Y49" s="99">
        <v>0</v>
      </c>
      <c r="Z49" s="99">
        <v>0</v>
      </c>
      <c r="AA49" s="99">
        <v>0</v>
      </c>
      <c r="AB49" s="99">
        <v>0</v>
      </c>
      <c r="AC49" s="99">
        <v>0</v>
      </c>
      <c r="AD49" s="99">
        <v>0</v>
      </c>
      <c r="AE49" s="99">
        <v>0</v>
      </c>
      <c r="AF49" s="99">
        <v>0</v>
      </c>
      <c r="AG49" s="99">
        <v>0</v>
      </c>
      <c r="AH49" s="99">
        <v>0</v>
      </c>
      <c r="AI49" s="99">
        <v>0</v>
      </c>
      <c r="AJ49" s="99">
        <v>0</v>
      </c>
      <c r="AK49" s="99">
        <v>0</v>
      </c>
      <c r="AL49" s="99">
        <v>0</v>
      </c>
      <c r="AM49" s="99">
        <v>0</v>
      </c>
      <c r="AN49" s="99">
        <v>0</v>
      </c>
      <c r="AO49" s="99">
        <v>0</v>
      </c>
      <c r="AP49" s="99">
        <v>0</v>
      </c>
      <c r="AQ49" s="99">
        <v>0</v>
      </c>
      <c r="AR49" s="99">
        <v>0</v>
      </c>
      <c r="AS49" s="99">
        <v>0</v>
      </c>
      <c r="AT49" s="99">
        <v>0</v>
      </c>
      <c r="AU49" s="99">
        <v>0</v>
      </c>
      <c r="AV49" s="99">
        <v>0</v>
      </c>
      <c r="AW49" s="99">
        <v>0</v>
      </c>
      <c r="AX49" s="99">
        <v>0</v>
      </c>
      <c r="AY49" s="99">
        <v>0</v>
      </c>
      <c r="AZ49" s="99">
        <v>0</v>
      </c>
      <c r="BA49" s="99">
        <v>0</v>
      </c>
      <c r="BB49" s="99">
        <v>0</v>
      </c>
      <c r="BC49" s="99">
        <v>0</v>
      </c>
      <c r="BD49" s="99">
        <v>0</v>
      </c>
      <c r="BE49" s="99">
        <v>0</v>
      </c>
      <c r="BF49" s="99">
        <v>0</v>
      </c>
      <c r="BG49" s="99">
        <v>0</v>
      </c>
      <c r="BH49" s="99">
        <v>0</v>
      </c>
      <c r="BI49" s="99">
        <v>0</v>
      </c>
      <c r="BJ49" s="99">
        <v>0</v>
      </c>
      <c r="BK49" s="99">
        <v>0</v>
      </c>
      <c r="BL49" s="99">
        <v>0</v>
      </c>
      <c r="BM49" s="99">
        <v>0</v>
      </c>
      <c r="BN49" s="99">
        <v>0</v>
      </c>
      <c r="BO49" s="99">
        <v>0</v>
      </c>
      <c r="BP49" s="99">
        <v>0</v>
      </c>
      <c r="BQ49" s="99">
        <v>0</v>
      </c>
      <c r="BR49" s="99">
        <v>0</v>
      </c>
      <c r="BS49" s="99">
        <v>0</v>
      </c>
      <c r="BT49" s="99">
        <v>0</v>
      </c>
      <c r="BU49" s="99">
        <v>0</v>
      </c>
      <c r="BV49" s="99">
        <v>0</v>
      </c>
      <c r="BW49" s="99">
        <v>0</v>
      </c>
      <c r="BX49" s="99">
        <v>0</v>
      </c>
      <c r="BY49" s="99">
        <v>0</v>
      </c>
      <c r="BZ49" s="99">
        <v>0</v>
      </c>
      <c r="CA49" s="99">
        <v>0</v>
      </c>
      <c r="CB49" s="99">
        <v>0</v>
      </c>
      <c r="CC49" s="99">
        <v>0</v>
      </c>
      <c r="CD49" s="99">
        <v>0</v>
      </c>
      <c r="CE49" s="99">
        <v>0</v>
      </c>
      <c r="CF49" s="99">
        <v>0</v>
      </c>
      <c r="CG49" s="99">
        <v>0</v>
      </c>
      <c r="CH49" s="99">
        <v>0</v>
      </c>
      <c r="CI49" s="99">
        <v>0</v>
      </c>
      <c r="CJ49" s="99">
        <v>0</v>
      </c>
      <c r="CK49" s="99">
        <v>0</v>
      </c>
      <c r="CL49" s="99">
        <v>0</v>
      </c>
      <c r="CM49" s="99">
        <v>0</v>
      </c>
      <c r="CN49" s="99">
        <v>0</v>
      </c>
      <c r="CO49" s="99">
        <v>0</v>
      </c>
      <c r="CP49" s="99">
        <v>0</v>
      </c>
      <c r="CQ49" s="99">
        <v>0</v>
      </c>
      <c r="CR49" s="99">
        <v>0</v>
      </c>
      <c r="CS49" s="99">
        <v>0</v>
      </c>
      <c r="CT49" s="99">
        <v>0</v>
      </c>
      <c r="CU49" s="99">
        <v>0</v>
      </c>
      <c r="CV49" s="99">
        <v>0</v>
      </c>
      <c r="CW49" s="99">
        <v>0</v>
      </c>
      <c r="CX49" s="99">
        <v>0</v>
      </c>
      <c r="CY49" s="99">
        <v>0</v>
      </c>
      <c r="CZ49" s="99">
        <v>0</v>
      </c>
      <c r="DA49" s="99">
        <v>0</v>
      </c>
      <c r="DB49" s="99">
        <v>0</v>
      </c>
      <c r="DC49" s="99">
        <v>0</v>
      </c>
      <c r="DD49" s="99">
        <v>0</v>
      </c>
      <c r="DE49" s="99">
        <v>0</v>
      </c>
      <c r="DF49" s="99">
        <v>0</v>
      </c>
      <c r="DG49" s="99">
        <v>0</v>
      </c>
      <c r="DH49" s="99">
        <v>0</v>
      </c>
      <c r="DI49" s="99">
        <v>0</v>
      </c>
    </row>
    <row r="50" spans="1:113" ht="19.5" customHeight="1">
      <c r="A50" s="72" t="s">
        <v>100</v>
      </c>
      <c r="B50" s="72" t="s">
        <v>92</v>
      </c>
      <c r="C50" s="72" t="s">
        <v>83</v>
      </c>
      <c r="D50" s="72" t="s">
        <v>135</v>
      </c>
      <c r="E50" s="98">
        <f t="shared" si="0"/>
        <v>184.2</v>
      </c>
      <c r="F50" s="98">
        <v>184.2</v>
      </c>
      <c r="G50" s="98">
        <v>0</v>
      </c>
      <c r="H50" s="98">
        <v>184.2</v>
      </c>
      <c r="I50" s="98">
        <v>0</v>
      </c>
      <c r="J50" s="98">
        <v>0</v>
      </c>
      <c r="K50" s="98">
        <v>0</v>
      </c>
      <c r="L50" s="98">
        <v>0</v>
      </c>
      <c r="M50" s="98">
        <v>0</v>
      </c>
      <c r="N50" s="98">
        <v>0</v>
      </c>
      <c r="O50" s="99">
        <v>0</v>
      </c>
      <c r="P50" s="99">
        <v>0</v>
      </c>
      <c r="Q50" s="99">
        <v>0</v>
      </c>
      <c r="R50" s="99">
        <v>0</v>
      </c>
      <c r="S50" s="99">
        <v>0</v>
      </c>
      <c r="T50" s="99">
        <v>0</v>
      </c>
      <c r="U50" s="99">
        <v>0</v>
      </c>
      <c r="V50" s="99">
        <v>0</v>
      </c>
      <c r="W50" s="99">
        <v>0</v>
      </c>
      <c r="X50" s="99">
        <v>0</v>
      </c>
      <c r="Y50" s="99">
        <v>0</v>
      </c>
      <c r="Z50" s="99">
        <v>0</v>
      </c>
      <c r="AA50" s="99">
        <v>0</v>
      </c>
      <c r="AB50" s="99">
        <v>0</v>
      </c>
      <c r="AC50" s="99">
        <v>0</v>
      </c>
      <c r="AD50" s="99">
        <v>0</v>
      </c>
      <c r="AE50" s="99">
        <v>0</v>
      </c>
      <c r="AF50" s="99">
        <v>0</v>
      </c>
      <c r="AG50" s="99">
        <v>0</v>
      </c>
      <c r="AH50" s="99">
        <v>0</v>
      </c>
      <c r="AI50" s="99">
        <v>0</v>
      </c>
      <c r="AJ50" s="99">
        <v>0</v>
      </c>
      <c r="AK50" s="99">
        <v>0</v>
      </c>
      <c r="AL50" s="99">
        <v>0</v>
      </c>
      <c r="AM50" s="99">
        <v>0</v>
      </c>
      <c r="AN50" s="99">
        <v>0</v>
      </c>
      <c r="AO50" s="99">
        <v>0</v>
      </c>
      <c r="AP50" s="99">
        <v>0</v>
      </c>
      <c r="AQ50" s="99">
        <v>0</v>
      </c>
      <c r="AR50" s="99">
        <v>0</v>
      </c>
      <c r="AS50" s="99">
        <v>0</v>
      </c>
      <c r="AT50" s="99">
        <v>0</v>
      </c>
      <c r="AU50" s="99">
        <v>0</v>
      </c>
      <c r="AV50" s="99">
        <v>0</v>
      </c>
      <c r="AW50" s="99">
        <v>0</v>
      </c>
      <c r="AX50" s="99">
        <v>0</v>
      </c>
      <c r="AY50" s="99">
        <v>0</v>
      </c>
      <c r="AZ50" s="99">
        <v>0</v>
      </c>
      <c r="BA50" s="99">
        <v>0</v>
      </c>
      <c r="BB50" s="99">
        <v>0</v>
      </c>
      <c r="BC50" s="99">
        <v>0</v>
      </c>
      <c r="BD50" s="99">
        <v>0</v>
      </c>
      <c r="BE50" s="99">
        <v>0</v>
      </c>
      <c r="BF50" s="99">
        <v>0</v>
      </c>
      <c r="BG50" s="99">
        <v>0</v>
      </c>
      <c r="BH50" s="99">
        <v>0</v>
      </c>
      <c r="BI50" s="99">
        <v>0</v>
      </c>
      <c r="BJ50" s="99">
        <v>0</v>
      </c>
      <c r="BK50" s="99">
        <v>0</v>
      </c>
      <c r="BL50" s="99">
        <v>0</v>
      </c>
      <c r="BM50" s="99">
        <v>0</v>
      </c>
      <c r="BN50" s="99">
        <v>0</v>
      </c>
      <c r="BO50" s="99">
        <v>0</v>
      </c>
      <c r="BP50" s="99">
        <v>0</v>
      </c>
      <c r="BQ50" s="99">
        <v>0</v>
      </c>
      <c r="BR50" s="99">
        <v>0</v>
      </c>
      <c r="BS50" s="99">
        <v>0</v>
      </c>
      <c r="BT50" s="99">
        <v>0</v>
      </c>
      <c r="BU50" s="99">
        <v>0</v>
      </c>
      <c r="BV50" s="99">
        <v>0</v>
      </c>
      <c r="BW50" s="99">
        <v>0</v>
      </c>
      <c r="BX50" s="99">
        <v>0</v>
      </c>
      <c r="BY50" s="99">
        <v>0</v>
      </c>
      <c r="BZ50" s="99">
        <v>0</v>
      </c>
      <c r="CA50" s="99">
        <v>0</v>
      </c>
      <c r="CB50" s="99">
        <v>0</v>
      </c>
      <c r="CC50" s="99">
        <v>0</v>
      </c>
      <c r="CD50" s="99">
        <v>0</v>
      </c>
      <c r="CE50" s="99">
        <v>0</v>
      </c>
      <c r="CF50" s="99">
        <v>0</v>
      </c>
      <c r="CG50" s="99">
        <v>0</v>
      </c>
      <c r="CH50" s="99">
        <v>0</v>
      </c>
      <c r="CI50" s="99">
        <v>0</v>
      </c>
      <c r="CJ50" s="99">
        <v>0</v>
      </c>
      <c r="CK50" s="99">
        <v>0</v>
      </c>
      <c r="CL50" s="99">
        <v>0</v>
      </c>
      <c r="CM50" s="99">
        <v>0</v>
      </c>
      <c r="CN50" s="99">
        <v>0</v>
      </c>
      <c r="CO50" s="99">
        <v>0</v>
      </c>
      <c r="CP50" s="99">
        <v>0</v>
      </c>
      <c r="CQ50" s="99">
        <v>0</v>
      </c>
      <c r="CR50" s="99">
        <v>0</v>
      </c>
      <c r="CS50" s="99">
        <v>0</v>
      </c>
      <c r="CT50" s="99">
        <v>0</v>
      </c>
      <c r="CU50" s="99">
        <v>0</v>
      </c>
      <c r="CV50" s="99">
        <v>0</v>
      </c>
      <c r="CW50" s="99">
        <v>0</v>
      </c>
      <c r="CX50" s="99">
        <v>0</v>
      </c>
      <c r="CY50" s="99">
        <v>0</v>
      </c>
      <c r="CZ50" s="99">
        <v>0</v>
      </c>
      <c r="DA50" s="99">
        <v>0</v>
      </c>
      <c r="DB50" s="99">
        <v>0</v>
      </c>
      <c r="DC50" s="99">
        <v>0</v>
      </c>
      <c r="DD50" s="99">
        <v>0</v>
      </c>
      <c r="DE50" s="99">
        <v>0</v>
      </c>
      <c r="DF50" s="99">
        <v>0</v>
      </c>
      <c r="DG50" s="99">
        <v>0</v>
      </c>
      <c r="DH50" s="99">
        <v>0</v>
      </c>
      <c r="DI50" s="99">
        <v>0</v>
      </c>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59" right="0.59" top="0.98" bottom="0.98" header="0.51" footer="0.51"/>
  <pageSetup errors="blank" fitToHeight="1000" fitToWidth="1" horizontalDpi="600" verticalDpi="600" orientation="landscape" paperSize="9" scale="82"/>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162"/>
  <sheetViews>
    <sheetView showGridLines="0" showZeros="0" workbookViewId="0" topLeftCell="A1">
      <selection activeCell="A1" sqref="A1"/>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 min="8" max="16384" width="9" style="0" bestFit="1" customWidth="1"/>
  </cols>
  <sheetData>
    <row r="1" spans="1:7" ht="19.5" customHeight="1">
      <c r="A1" s="58"/>
      <c r="B1" s="58"/>
      <c r="C1" s="58"/>
      <c r="D1" s="59"/>
      <c r="E1" s="58"/>
      <c r="F1" s="58"/>
      <c r="G1" s="60" t="s">
        <v>365</v>
      </c>
    </row>
    <row r="2" spans="1:7" ht="25.5" customHeight="1">
      <c r="A2" s="36" t="s">
        <v>366</v>
      </c>
      <c r="B2" s="36"/>
      <c r="C2" s="36"/>
      <c r="D2" s="36"/>
      <c r="E2" s="36"/>
      <c r="F2" s="36"/>
      <c r="G2" s="36"/>
    </row>
    <row r="3" spans="1:7" ht="19.5" customHeight="1">
      <c r="A3" s="37" t="s">
        <v>2</v>
      </c>
      <c r="B3" s="37"/>
      <c r="C3" s="37"/>
      <c r="D3" s="37"/>
      <c r="E3" s="61"/>
      <c r="F3" s="61"/>
      <c r="G3" s="39" t="s">
        <v>3</v>
      </c>
    </row>
    <row r="4" spans="1:7" ht="19.5" customHeight="1">
      <c r="A4" s="75" t="s">
        <v>367</v>
      </c>
      <c r="B4" s="76"/>
      <c r="C4" s="76"/>
      <c r="D4" s="77"/>
      <c r="E4" s="84" t="s">
        <v>158</v>
      </c>
      <c r="F4" s="47"/>
      <c r="G4" s="47"/>
    </row>
    <row r="5" spans="1:7" ht="19.5" customHeight="1">
      <c r="A5" s="40" t="s">
        <v>66</v>
      </c>
      <c r="B5" s="42"/>
      <c r="C5" s="85" t="s">
        <v>67</v>
      </c>
      <c r="D5" s="86" t="s">
        <v>263</v>
      </c>
      <c r="E5" s="47" t="s">
        <v>56</v>
      </c>
      <c r="F5" s="44" t="s">
        <v>368</v>
      </c>
      <c r="G5" s="87" t="s">
        <v>369</v>
      </c>
    </row>
    <row r="6" spans="1:7" ht="33.75" customHeight="1">
      <c r="A6" s="49" t="s">
        <v>76</v>
      </c>
      <c r="B6" s="50" t="s">
        <v>77</v>
      </c>
      <c r="C6" s="88"/>
      <c r="D6" s="89"/>
      <c r="E6" s="53"/>
      <c r="F6" s="54"/>
      <c r="G6" s="71"/>
    </row>
    <row r="7" spans="1:7" ht="19.5" customHeight="1">
      <c r="A7" s="55" t="s">
        <v>36</v>
      </c>
      <c r="B7" s="72" t="s">
        <v>36</v>
      </c>
      <c r="C7" s="90" t="s">
        <v>36</v>
      </c>
      <c r="D7" s="55" t="s">
        <v>56</v>
      </c>
      <c r="E7" s="73">
        <f aca="true" t="shared" si="0" ref="E7:E70">SUM(F7:G7)</f>
        <v>10541.24</v>
      </c>
      <c r="F7" s="73">
        <v>9098.8</v>
      </c>
      <c r="G7" s="56">
        <v>1442.44</v>
      </c>
    </row>
    <row r="8" spans="1:7" ht="19.5" customHeight="1">
      <c r="A8" s="55" t="s">
        <v>36</v>
      </c>
      <c r="B8" s="72" t="s">
        <v>36</v>
      </c>
      <c r="C8" s="90" t="s">
        <v>36</v>
      </c>
      <c r="D8" s="55" t="s">
        <v>79</v>
      </c>
      <c r="E8" s="73">
        <f t="shared" si="0"/>
        <v>1305.15</v>
      </c>
      <c r="F8" s="73">
        <v>1023.41</v>
      </c>
      <c r="G8" s="56">
        <v>281.74</v>
      </c>
    </row>
    <row r="9" spans="1:7" ht="19.5" customHeight="1">
      <c r="A9" s="55" t="s">
        <v>36</v>
      </c>
      <c r="B9" s="72" t="s">
        <v>36</v>
      </c>
      <c r="C9" s="90" t="s">
        <v>36</v>
      </c>
      <c r="D9" s="55" t="s">
        <v>80</v>
      </c>
      <c r="E9" s="73">
        <f t="shared" si="0"/>
        <v>1305.15</v>
      </c>
      <c r="F9" s="73">
        <v>1023.41</v>
      </c>
      <c r="G9" s="56">
        <v>281.74</v>
      </c>
    </row>
    <row r="10" spans="1:7" ht="19.5" customHeight="1">
      <c r="A10" s="55" t="s">
        <v>36</v>
      </c>
      <c r="B10" s="72" t="s">
        <v>36</v>
      </c>
      <c r="C10" s="90" t="s">
        <v>36</v>
      </c>
      <c r="D10" s="55" t="s">
        <v>370</v>
      </c>
      <c r="E10" s="73">
        <f t="shared" si="0"/>
        <v>1023.41</v>
      </c>
      <c r="F10" s="73">
        <v>1023.41</v>
      </c>
      <c r="G10" s="56">
        <v>0</v>
      </c>
    </row>
    <row r="11" spans="1:7" ht="19.5" customHeight="1">
      <c r="A11" s="55" t="s">
        <v>371</v>
      </c>
      <c r="B11" s="72" t="s">
        <v>90</v>
      </c>
      <c r="C11" s="90" t="s">
        <v>84</v>
      </c>
      <c r="D11" s="55" t="s">
        <v>372</v>
      </c>
      <c r="E11" s="73">
        <f t="shared" si="0"/>
        <v>324.87</v>
      </c>
      <c r="F11" s="73">
        <v>324.87</v>
      </c>
      <c r="G11" s="56">
        <v>0</v>
      </c>
    </row>
    <row r="12" spans="1:7" ht="19.5" customHeight="1">
      <c r="A12" s="55" t="s">
        <v>371</v>
      </c>
      <c r="B12" s="72" t="s">
        <v>92</v>
      </c>
      <c r="C12" s="90" t="s">
        <v>84</v>
      </c>
      <c r="D12" s="55" t="s">
        <v>373</v>
      </c>
      <c r="E12" s="73">
        <f t="shared" si="0"/>
        <v>367.21</v>
      </c>
      <c r="F12" s="73">
        <v>367.21</v>
      </c>
      <c r="G12" s="56">
        <v>0</v>
      </c>
    </row>
    <row r="13" spans="1:7" ht="19.5" customHeight="1">
      <c r="A13" s="55" t="s">
        <v>371</v>
      </c>
      <c r="B13" s="72" t="s">
        <v>83</v>
      </c>
      <c r="C13" s="90" t="s">
        <v>84</v>
      </c>
      <c r="D13" s="55" t="s">
        <v>374</v>
      </c>
      <c r="E13" s="73">
        <f t="shared" si="0"/>
        <v>23.95</v>
      </c>
      <c r="F13" s="73">
        <v>23.95</v>
      </c>
      <c r="G13" s="56">
        <v>0</v>
      </c>
    </row>
    <row r="14" spans="1:7" ht="19.5" customHeight="1">
      <c r="A14" s="55" t="s">
        <v>371</v>
      </c>
      <c r="B14" s="72" t="s">
        <v>82</v>
      </c>
      <c r="C14" s="90" t="s">
        <v>84</v>
      </c>
      <c r="D14" s="55" t="s">
        <v>375</v>
      </c>
      <c r="E14" s="73">
        <f t="shared" si="0"/>
        <v>124.29</v>
      </c>
      <c r="F14" s="73">
        <v>124.29</v>
      </c>
      <c r="G14" s="56">
        <v>0</v>
      </c>
    </row>
    <row r="15" spans="1:7" ht="19.5" customHeight="1">
      <c r="A15" s="55" t="s">
        <v>371</v>
      </c>
      <c r="B15" s="72" t="s">
        <v>376</v>
      </c>
      <c r="C15" s="90" t="s">
        <v>84</v>
      </c>
      <c r="D15" s="55" t="s">
        <v>377</v>
      </c>
      <c r="E15" s="73">
        <f t="shared" si="0"/>
        <v>70.19</v>
      </c>
      <c r="F15" s="73">
        <v>70.19</v>
      </c>
      <c r="G15" s="56">
        <v>0</v>
      </c>
    </row>
    <row r="16" spans="1:7" ht="19.5" customHeight="1">
      <c r="A16" s="55" t="s">
        <v>371</v>
      </c>
      <c r="B16" s="72" t="s">
        <v>97</v>
      </c>
      <c r="C16" s="90" t="s">
        <v>84</v>
      </c>
      <c r="D16" s="55" t="s">
        <v>378</v>
      </c>
      <c r="E16" s="73">
        <f t="shared" si="0"/>
        <v>13.8</v>
      </c>
      <c r="F16" s="73">
        <v>13.8</v>
      </c>
      <c r="G16" s="56">
        <v>0</v>
      </c>
    </row>
    <row r="17" spans="1:7" ht="19.5" customHeight="1">
      <c r="A17" s="55" t="s">
        <v>371</v>
      </c>
      <c r="B17" s="72" t="s">
        <v>379</v>
      </c>
      <c r="C17" s="90" t="s">
        <v>84</v>
      </c>
      <c r="D17" s="55" t="s">
        <v>220</v>
      </c>
      <c r="E17" s="73">
        <f t="shared" si="0"/>
        <v>93.58</v>
      </c>
      <c r="F17" s="73">
        <v>93.58</v>
      </c>
      <c r="G17" s="56">
        <v>0</v>
      </c>
    </row>
    <row r="18" spans="1:7" ht="19.5" customHeight="1">
      <c r="A18" s="55" t="s">
        <v>371</v>
      </c>
      <c r="B18" s="72" t="s">
        <v>95</v>
      </c>
      <c r="C18" s="90" t="s">
        <v>84</v>
      </c>
      <c r="D18" s="55" t="s">
        <v>221</v>
      </c>
      <c r="E18" s="73">
        <f t="shared" si="0"/>
        <v>5.52</v>
      </c>
      <c r="F18" s="73">
        <v>5.52</v>
      </c>
      <c r="G18" s="56">
        <v>0</v>
      </c>
    </row>
    <row r="19" spans="1:7" ht="19.5" customHeight="1">
      <c r="A19" s="55" t="s">
        <v>36</v>
      </c>
      <c r="B19" s="72" t="s">
        <v>36</v>
      </c>
      <c r="C19" s="90" t="s">
        <v>36</v>
      </c>
      <c r="D19" s="55" t="s">
        <v>380</v>
      </c>
      <c r="E19" s="73">
        <f t="shared" si="0"/>
        <v>281.74</v>
      </c>
      <c r="F19" s="73">
        <v>0</v>
      </c>
      <c r="G19" s="56">
        <v>281.74</v>
      </c>
    </row>
    <row r="20" spans="1:7" ht="19.5" customHeight="1">
      <c r="A20" s="55" t="s">
        <v>381</v>
      </c>
      <c r="B20" s="72" t="s">
        <v>90</v>
      </c>
      <c r="C20" s="90" t="s">
        <v>84</v>
      </c>
      <c r="D20" s="55" t="s">
        <v>382</v>
      </c>
      <c r="E20" s="73">
        <f t="shared" si="0"/>
        <v>2</v>
      </c>
      <c r="F20" s="73">
        <v>0</v>
      </c>
      <c r="G20" s="56">
        <v>2</v>
      </c>
    </row>
    <row r="21" spans="1:7" ht="19.5" customHeight="1">
      <c r="A21" s="55" t="s">
        <v>381</v>
      </c>
      <c r="B21" s="72" t="s">
        <v>92</v>
      </c>
      <c r="C21" s="90" t="s">
        <v>84</v>
      </c>
      <c r="D21" s="55" t="s">
        <v>383</v>
      </c>
      <c r="E21" s="73">
        <f t="shared" si="0"/>
        <v>1</v>
      </c>
      <c r="F21" s="73">
        <v>0</v>
      </c>
      <c r="G21" s="56">
        <v>1</v>
      </c>
    </row>
    <row r="22" spans="1:7" ht="19.5" customHeight="1">
      <c r="A22" s="55" t="s">
        <v>381</v>
      </c>
      <c r="B22" s="72" t="s">
        <v>122</v>
      </c>
      <c r="C22" s="90" t="s">
        <v>84</v>
      </c>
      <c r="D22" s="55" t="s">
        <v>384</v>
      </c>
      <c r="E22" s="73">
        <f t="shared" si="0"/>
        <v>0.3</v>
      </c>
      <c r="F22" s="73">
        <v>0</v>
      </c>
      <c r="G22" s="56">
        <v>0.3</v>
      </c>
    </row>
    <row r="23" spans="1:7" ht="19.5" customHeight="1">
      <c r="A23" s="55" t="s">
        <v>381</v>
      </c>
      <c r="B23" s="72" t="s">
        <v>87</v>
      </c>
      <c r="C23" s="90" t="s">
        <v>84</v>
      </c>
      <c r="D23" s="55" t="s">
        <v>385</v>
      </c>
      <c r="E23" s="73">
        <f t="shared" si="0"/>
        <v>0.3</v>
      </c>
      <c r="F23" s="73">
        <v>0</v>
      </c>
      <c r="G23" s="56">
        <v>0.3</v>
      </c>
    </row>
    <row r="24" spans="1:7" ht="19.5" customHeight="1">
      <c r="A24" s="55" t="s">
        <v>381</v>
      </c>
      <c r="B24" s="72" t="s">
        <v>94</v>
      </c>
      <c r="C24" s="90" t="s">
        <v>84</v>
      </c>
      <c r="D24" s="55" t="s">
        <v>386</v>
      </c>
      <c r="E24" s="73">
        <f t="shared" si="0"/>
        <v>9.6</v>
      </c>
      <c r="F24" s="73">
        <v>0</v>
      </c>
      <c r="G24" s="56">
        <v>9.6</v>
      </c>
    </row>
    <row r="25" spans="1:7" ht="19.5" customHeight="1">
      <c r="A25" s="55" t="s">
        <v>381</v>
      </c>
      <c r="B25" s="72" t="s">
        <v>141</v>
      </c>
      <c r="C25" s="90" t="s">
        <v>84</v>
      </c>
      <c r="D25" s="55" t="s">
        <v>387</v>
      </c>
      <c r="E25" s="73">
        <f t="shared" si="0"/>
        <v>28</v>
      </c>
      <c r="F25" s="73">
        <v>0</v>
      </c>
      <c r="G25" s="56">
        <v>28</v>
      </c>
    </row>
    <row r="26" spans="1:7" ht="19.5" customHeight="1">
      <c r="A26" s="55" t="s">
        <v>381</v>
      </c>
      <c r="B26" s="72" t="s">
        <v>128</v>
      </c>
      <c r="C26" s="90" t="s">
        <v>84</v>
      </c>
      <c r="D26" s="55" t="s">
        <v>388</v>
      </c>
      <c r="E26" s="73">
        <f t="shared" si="0"/>
        <v>15</v>
      </c>
      <c r="F26" s="73">
        <v>0</v>
      </c>
      <c r="G26" s="56">
        <v>15</v>
      </c>
    </row>
    <row r="27" spans="1:7" ht="19.5" customHeight="1">
      <c r="A27" s="55" t="s">
        <v>381</v>
      </c>
      <c r="B27" s="72" t="s">
        <v>97</v>
      </c>
      <c r="C27" s="90" t="s">
        <v>84</v>
      </c>
      <c r="D27" s="55" t="s">
        <v>389</v>
      </c>
      <c r="E27" s="73">
        <f t="shared" si="0"/>
        <v>71</v>
      </c>
      <c r="F27" s="73">
        <v>0</v>
      </c>
      <c r="G27" s="56">
        <v>71</v>
      </c>
    </row>
    <row r="28" spans="1:7" ht="19.5" customHeight="1">
      <c r="A28" s="55" t="s">
        <v>381</v>
      </c>
      <c r="B28" s="72" t="s">
        <v>379</v>
      </c>
      <c r="C28" s="90" t="s">
        <v>84</v>
      </c>
      <c r="D28" s="55" t="s">
        <v>390</v>
      </c>
      <c r="E28" s="73">
        <f t="shared" si="0"/>
        <v>6</v>
      </c>
      <c r="F28" s="73">
        <v>0</v>
      </c>
      <c r="G28" s="56">
        <v>6</v>
      </c>
    </row>
    <row r="29" spans="1:7" ht="19.5" customHeight="1">
      <c r="A29" s="55" t="s">
        <v>381</v>
      </c>
      <c r="B29" s="72" t="s">
        <v>391</v>
      </c>
      <c r="C29" s="90" t="s">
        <v>84</v>
      </c>
      <c r="D29" s="55" t="s">
        <v>225</v>
      </c>
      <c r="E29" s="73">
        <f t="shared" si="0"/>
        <v>1.26</v>
      </c>
      <c r="F29" s="73">
        <v>0</v>
      </c>
      <c r="G29" s="56">
        <v>1.26</v>
      </c>
    </row>
    <row r="30" spans="1:7" ht="19.5" customHeight="1">
      <c r="A30" s="55" t="s">
        <v>381</v>
      </c>
      <c r="B30" s="72" t="s">
        <v>392</v>
      </c>
      <c r="C30" s="90" t="s">
        <v>84</v>
      </c>
      <c r="D30" s="55" t="s">
        <v>227</v>
      </c>
      <c r="E30" s="73">
        <f t="shared" si="0"/>
        <v>2</v>
      </c>
      <c r="F30" s="73">
        <v>0</v>
      </c>
      <c r="G30" s="56">
        <v>2</v>
      </c>
    </row>
    <row r="31" spans="1:7" ht="19.5" customHeight="1">
      <c r="A31" s="55" t="s">
        <v>381</v>
      </c>
      <c r="B31" s="72" t="s">
        <v>393</v>
      </c>
      <c r="C31" s="90" t="s">
        <v>84</v>
      </c>
      <c r="D31" s="55" t="s">
        <v>394</v>
      </c>
      <c r="E31" s="73">
        <f t="shared" si="0"/>
        <v>1</v>
      </c>
      <c r="F31" s="73">
        <v>0</v>
      </c>
      <c r="G31" s="56">
        <v>1</v>
      </c>
    </row>
    <row r="32" spans="1:7" ht="19.5" customHeight="1">
      <c r="A32" s="55" t="s">
        <v>381</v>
      </c>
      <c r="B32" s="72" t="s">
        <v>395</v>
      </c>
      <c r="C32" s="90" t="s">
        <v>84</v>
      </c>
      <c r="D32" s="55" t="s">
        <v>396</v>
      </c>
      <c r="E32" s="73">
        <f t="shared" si="0"/>
        <v>13.47</v>
      </c>
      <c r="F32" s="73">
        <v>0</v>
      </c>
      <c r="G32" s="56">
        <v>13.47</v>
      </c>
    </row>
    <row r="33" spans="1:7" ht="19.5" customHeight="1">
      <c r="A33" s="55" t="s">
        <v>381</v>
      </c>
      <c r="B33" s="72" t="s">
        <v>397</v>
      </c>
      <c r="C33" s="90" t="s">
        <v>84</v>
      </c>
      <c r="D33" s="55" t="s">
        <v>398</v>
      </c>
      <c r="E33" s="73">
        <f t="shared" si="0"/>
        <v>7.65</v>
      </c>
      <c r="F33" s="73">
        <v>0</v>
      </c>
      <c r="G33" s="56">
        <v>7.65</v>
      </c>
    </row>
    <row r="34" spans="1:7" ht="19.5" customHeight="1">
      <c r="A34" s="55" t="s">
        <v>381</v>
      </c>
      <c r="B34" s="72" t="s">
        <v>399</v>
      </c>
      <c r="C34" s="90" t="s">
        <v>84</v>
      </c>
      <c r="D34" s="55" t="s">
        <v>228</v>
      </c>
      <c r="E34" s="73">
        <f t="shared" si="0"/>
        <v>15.6</v>
      </c>
      <c r="F34" s="73">
        <v>0</v>
      </c>
      <c r="G34" s="56">
        <v>15.6</v>
      </c>
    </row>
    <row r="35" spans="1:7" ht="19.5" customHeight="1">
      <c r="A35" s="55" t="s">
        <v>381</v>
      </c>
      <c r="B35" s="72" t="s">
        <v>400</v>
      </c>
      <c r="C35" s="90" t="s">
        <v>84</v>
      </c>
      <c r="D35" s="55" t="s">
        <v>401</v>
      </c>
      <c r="E35" s="73">
        <f t="shared" si="0"/>
        <v>60.84</v>
      </c>
      <c r="F35" s="73">
        <v>0</v>
      </c>
      <c r="G35" s="56">
        <v>60.84</v>
      </c>
    </row>
    <row r="36" spans="1:7" ht="19.5" customHeight="1">
      <c r="A36" s="55" t="s">
        <v>381</v>
      </c>
      <c r="B36" s="72" t="s">
        <v>95</v>
      </c>
      <c r="C36" s="90" t="s">
        <v>84</v>
      </c>
      <c r="D36" s="55" t="s">
        <v>230</v>
      </c>
      <c r="E36" s="73">
        <f t="shared" si="0"/>
        <v>46.72</v>
      </c>
      <c r="F36" s="73">
        <v>0</v>
      </c>
      <c r="G36" s="56">
        <v>46.72</v>
      </c>
    </row>
    <row r="37" spans="1:7" ht="19.5" customHeight="1">
      <c r="A37" s="55" t="s">
        <v>36</v>
      </c>
      <c r="B37" s="72" t="s">
        <v>36</v>
      </c>
      <c r="C37" s="90" t="s">
        <v>36</v>
      </c>
      <c r="D37" s="55" t="s">
        <v>102</v>
      </c>
      <c r="E37" s="73">
        <f t="shared" si="0"/>
        <v>2423.88</v>
      </c>
      <c r="F37" s="73">
        <v>1819.86</v>
      </c>
      <c r="G37" s="56">
        <v>604.02</v>
      </c>
    </row>
    <row r="38" spans="1:7" ht="19.5" customHeight="1">
      <c r="A38" s="55" t="s">
        <v>36</v>
      </c>
      <c r="B38" s="72" t="s">
        <v>36</v>
      </c>
      <c r="C38" s="90" t="s">
        <v>36</v>
      </c>
      <c r="D38" s="55" t="s">
        <v>103</v>
      </c>
      <c r="E38" s="73">
        <f t="shared" si="0"/>
        <v>2423.88</v>
      </c>
      <c r="F38" s="73">
        <v>1819.86</v>
      </c>
      <c r="G38" s="56">
        <v>604.02</v>
      </c>
    </row>
    <row r="39" spans="1:7" ht="19.5" customHeight="1">
      <c r="A39" s="55" t="s">
        <v>36</v>
      </c>
      <c r="B39" s="72" t="s">
        <v>36</v>
      </c>
      <c r="C39" s="90" t="s">
        <v>36</v>
      </c>
      <c r="D39" s="55" t="s">
        <v>370</v>
      </c>
      <c r="E39" s="73">
        <f t="shared" si="0"/>
        <v>1789.86</v>
      </c>
      <c r="F39" s="73">
        <v>1789.86</v>
      </c>
      <c r="G39" s="56">
        <v>0</v>
      </c>
    </row>
    <row r="40" spans="1:7" ht="19.5" customHeight="1">
      <c r="A40" s="55" t="s">
        <v>371</v>
      </c>
      <c r="B40" s="72" t="s">
        <v>141</v>
      </c>
      <c r="C40" s="90" t="s">
        <v>104</v>
      </c>
      <c r="D40" s="55" t="s">
        <v>402</v>
      </c>
      <c r="E40" s="73">
        <f t="shared" si="0"/>
        <v>482</v>
      </c>
      <c r="F40" s="73">
        <v>482</v>
      </c>
      <c r="G40" s="56">
        <v>0</v>
      </c>
    </row>
    <row r="41" spans="1:7" ht="19.5" customHeight="1">
      <c r="A41" s="55" t="s">
        <v>371</v>
      </c>
      <c r="B41" s="72" t="s">
        <v>82</v>
      </c>
      <c r="C41" s="90" t="s">
        <v>104</v>
      </c>
      <c r="D41" s="55" t="s">
        <v>375</v>
      </c>
      <c r="E41" s="73">
        <f t="shared" si="0"/>
        <v>139</v>
      </c>
      <c r="F41" s="73">
        <v>139</v>
      </c>
      <c r="G41" s="56">
        <v>0</v>
      </c>
    </row>
    <row r="42" spans="1:7" ht="19.5" customHeight="1">
      <c r="A42" s="55" t="s">
        <v>371</v>
      </c>
      <c r="B42" s="72" t="s">
        <v>128</v>
      </c>
      <c r="C42" s="90" t="s">
        <v>104</v>
      </c>
      <c r="D42" s="55" t="s">
        <v>403</v>
      </c>
      <c r="E42" s="73">
        <f t="shared" si="0"/>
        <v>55</v>
      </c>
      <c r="F42" s="73">
        <v>55</v>
      </c>
      <c r="G42" s="56">
        <v>0</v>
      </c>
    </row>
    <row r="43" spans="1:7" ht="19.5" customHeight="1">
      <c r="A43" s="55" t="s">
        <v>371</v>
      </c>
      <c r="B43" s="72" t="s">
        <v>404</v>
      </c>
      <c r="C43" s="90" t="s">
        <v>104</v>
      </c>
      <c r="D43" s="55" t="s">
        <v>405</v>
      </c>
      <c r="E43" s="73">
        <f t="shared" si="0"/>
        <v>5</v>
      </c>
      <c r="F43" s="73">
        <v>5</v>
      </c>
      <c r="G43" s="56">
        <v>0</v>
      </c>
    </row>
    <row r="44" spans="1:7" ht="19.5" customHeight="1">
      <c r="A44" s="55" t="s">
        <v>371</v>
      </c>
      <c r="B44" s="72" t="s">
        <v>379</v>
      </c>
      <c r="C44" s="90" t="s">
        <v>104</v>
      </c>
      <c r="D44" s="55" t="s">
        <v>220</v>
      </c>
      <c r="E44" s="73">
        <f t="shared" si="0"/>
        <v>15</v>
      </c>
      <c r="F44" s="73">
        <v>15</v>
      </c>
      <c r="G44" s="56">
        <v>0</v>
      </c>
    </row>
    <row r="45" spans="1:7" ht="19.5" customHeight="1">
      <c r="A45" s="55" t="s">
        <v>371</v>
      </c>
      <c r="B45" s="72" t="s">
        <v>95</v>
      </c>
      <c r="C45" s="90" t="s">
        <v>104</v>
      </c>
      <c r="D45" s="55" t="s">
        <v>221</v>
      </c>
      <c r="E45" s="73">
        <f t="shared" si="0"/>
        <v>1093.86</v>
      </c>
      <c r="F45" s="73">
        <v>1093.86</v>
      </c>
      <c r="G45" s="56">
        <v>0</v>
      </c>
    </row>
    <row r="46" spans="1:7" ht="19.5" customHeight="1">
      <c r="A46" s="55" t="s">
        <v>36</v>
      </c>
      <c r="B46" s="72" t="s">
        <v>36</v>
      </c>
      <c r="C46" s="90" t="s">
        <v>36</v>
      </c>
      <c r="D46" s="55" t="s">
        <v>380</v>
      </c>
      <c r="E46" s="73">
        <f t="shared" si="0"/>
        <v>604.02</v>
      </c>
      <c r="F46" s="73">
        <v>0</v>
      </c>
      <c r="G46" s="56">
        <v>604.02</v>
      </c>
    </row>
    <row r="47" spans="1:7" ht="19.5" customHeight="1">
      <c r="A47" s="55" t="s">
        <v>381</v>
      </c>
      <c r="B47" s="72" t="s">
        <v>90</v>
      </c>
      <c r="C47" s="90" t="s">
        <v>104</v>
      </c>
      <c r="D47" s="55" t="s">
        <v>382</v>
      </c>
      <c r="E47" s="73">
        <f t="shared" si="0"/>
        <v>10</v>
      </c>
      <c r="F47" s="73">
        <v>0</v>
      </c>
      <c r="G47" s="56">
        <v>10</v>
      </c>
    </row>
    <row r="48" spans="1:7" ht="19.5" customHeight="1">
      <c r="A48" s="55" t="s">
        <v>381</v>
      </c>
      <c r="B48" s="72" t="s">
        <v>92</v>
      </c>
      <c r="C48" s="90" t="s">
        <v>104</v>
      </c>
      <c r="D48" s="55" t="s">
        <v>383</v>
      </c>
      <c r="E48" s="73">
        <f t="shared" si="0"/>
        <v>15</v>
      </c>
      <c r="F48" s="73">
        <v>0</v>
      </c>
      <c r="G48" s="56">
        <v>15</v>
      </c>
    </row>
    <row r="49" spans="1:7" ht="19.5" customHeight="1">
      <c r="A49" s="55" t="s">
        <v>381</v>
      </c>
      <c r="B49" s="72" t="s">
        <v>83</v>
      </c>
      <c r="C49" s="90" t="s">
        <v>104</v>
      </c>
      <c r="D49" s="55" t="s">
        <v>406</v>
      </c>
      <c r="E49" s="73">
        <f t="shared" si="0"/>
        <v>6</v>
      </c>
      <c r="F49" s="73">
        <v>0</v>
      </c>
      <c r="G49" s="56">
        <v>6</v>
      </c>
    </row>
    <row r="50" spans="1:7" ht="19.5" customHeight="1">
      <c r="A50" s="55" t="s">
        <v>381</v>
      </c>
      <c r="B50" s="72" t="s">
        <v>87</v>
      </c>
      <c r="C50" s="90" t="s">
        <v>104</v>
      </c>
      <c r="D50" s="55" t="s">
        <v>385</v>
      </c>
      <c r="E50" s="73">
        <f t="shared" si="0"/>
        <v>50</v>
      </c>
      <c r="F50" s="73">
        <v>0</v>
      </c>
      <c r="G50" s="56">
        <v>50</v>
      </c>
    </row>
    <row r="51" spans="1:7" ht="19.5" customHeight="1">
      <c r="A51" s="55" t="s">
        <v>381</v>
      </c>
      <c r="B51" s="72" t="s">
        <v>94</v>
      </c>
      <c r="C51" s="90" t="s">
        <v>104</v>
      </c>
      <c r="D51" s="55" t="s">
        <v>386</v>
      </c>
      <c r="E51" s="73">
        <f t="shared" si="0"/>
        <v>60</v>
      </c>
      <c r="F51" s="73">
        <v>0</v>
      </c>
      <c r="G51" s="56">
        <v>60</v>
      </c>
    </row>
    <row r="52" spans="1:7" ht="19.5" customHeight="1">
      <c r="A52" s="55" t="s">
        <v>381</v>
      </c>
      <c r="B52" s="72" t="s">
        <v>141</v>
      </c>
      <c r="C52" s="90" t="s">
        <v>104</v>
      </c>
      <c r="D52" s="55" t="s">
        <v>387</v>
      </c>
      <c r="E52" s="73">
        <f t="shared" si="0"/>
        <v>15</v>
      </c>
      <c r="F52" s="73">
        <v>0</v>
      </c>
      <c r="G52" s="56">
        <v>15</v>
      </c>
    </row>
    <row r="53" spans="1:7" ht="19.5" customHeight="1">
      <c r="A53" s="55" t="s">
        <v>381</v>
      </c>
      <c r="B53" s="72" t="s">
        <v>97</v>
      </c>
      <c r="C53" s="90" t="s">
        <v>104</v>
      </c>
      <c r="D53" s="55" t="s">
        <v>389</v>
      </c>
      <c r="E53" s="73">
        <f t="shared" si="0"/>
        <v>30</v>
      </c>
      <c r="F53" s="73">
        <v>0</v>
      </c>
      <c r="G53" s="56">
        <v>30</v>
      </c>
    </row>
    <row r="54" spans="1:7" ht="19.5" customHeight="1">
      <c r="A54" s="55" t="s">
        <v>381</v>
      </c>
      <c r="B54" s="72" t="s">
        <v>379</v>
      </c>
      <c r="C54" s="90" t="s">
        <v>104</v>
      </c>
      <c r="D54" s="55" t="s">
        <v>390</v>
      </c>
      <c r="E54" s="73">
        <f t="shared" si="0"/>
        <v>40</v>
      </c>
      <c r="F54" s="73">
        <v>0</v>
      </c>
      <c r="G54" s="56">
        <v>40</v>
      </c>
    </row>
    <row r="55" spans="1:7" ht="19.5" customHeight="1">
      <c r="A55" s="55" t="s">
        <v>381</v>
      </c>
      <c r="B55" s="72" t="s">
        <v>391</v>
      </c>
      <c r="C55" s="90" t="s">
        <v>104</v>
      </c>
      <c r="D55" s="55" t="s">
        <v>225</v>
      </c>
      <c r="E55" s="73">
        <f t="shared" si="0"/>
        <v>25</v>
      </c>
      <c r="F55" s="73">
        <v>0</v>
      </c>
      <c r="G55" s="56">
        <v>25</v>
      </c>
    </row>
    <row r="56" spans="1:7" ht="19.5" customHeight="1">
      <c r="A56" s="55" t="s">
        <v>381</v>
      </c>
      <c r="B56" s="72" t="s">
        <v>393</v>
      </c>
      <c r="C56" s="90" t="s">
        <v>104</v>
      </c>
      <c r="D56" s="55" t="s">
        <v>394</v>
      </c>
      <c r="E56" s="73">
        <f t="shared" si="0"/>
        <v>133</v>
      </c>
      <c r="F56" s="73">
        <v>0</v>
      </c>
      <c r="G56" s="56">
        <v>133</v>
      </c>
    </row>
    <row r="57" spans="1:7" ht="19.5" customHeight="1">
      <c r="A57" s="55" t="s">
        <v>381</v>
      </c>
      <c r="B57" s="72" t="s">
        <v>407</v>
      </c>
      <c r="C57" s="90" t="s">
        <v>104</v>
      </c>
      <c r="D57" s="55" t="s">
        <v>226</v>
      </c>
      <c r="E57" s="73">
        <f t="shared" si="0"/>
        <v>150</v>
      </c>
      <c r="F57" s="73">
        <v>0</v>
      </c>
      <c r="G57" s="56">
        <v>150</v>
      </c>
    </row>
    <row r="58" spans="1:7" ht="19.5" customHeight="1">
      <c r="A58" s="55" t="s">
        <v>381</v>
      </c>
      <c r="B58" s="72" t="s">
        <v>395</v>
      </c>
      <c r="C58" s="90" t="s">
        <v>104</v>
      </c>
      <c r="D58" s="55" t="s">
        <v>396</v>
      </c>
      <c r="E58" s="73">
        <f t="shared" si="0"/>
        <v>20</v>
      </c>
      <c r="F58" s="73">
        <v>0</v>
      </c>
      <c r="G58" s="56">
        <v>20</v>
      </c>
    </row>
    <row r="59" spans="1:7" ht="19.5" customHeight="1">
      <c r="A59" s="55" t="s">
        <v>381</v>
      </c>
      <c r="B59" s="72" t="s">
        <v>95</v>
      </c>
      <c r="C59" s="90" t="s">
        <v>104</v>
      </c>
      <c r="D59" s="55" t="s">
        <v>230</v>
      </c>
      <c r="E59" s="73">
        <f t="shared" si="0"/>
        <v>50.02</v>
      </c>
      <c r="F59" s="73">
        <v>0</v>
      </c>
      <c r="G59" s="56">
        <v>50.02</v>
      </c>
    </row>
    <row r="60" spans="1:7" ht="19.5" customHeight="1">
      <c r="A60" s="55" t="s">
        <v>36</v>
      </c>
      <c r="B60" s="72" t="s">
        <v>36</v>
      </c>
      <c r="C60" s="90" t="s">
        <v>36</v>
      </c>
      <c r="D60" s="55" t="s">
        <v>241</v>
      </c>
      <c r="E60" s="73">
        <f t="shared" si="0"/>
        <v>30</v>
      </c>
      <c r="F60" s="73">
        <v>30</v>
      </c>
      <c r="G60" s="56">
        <v>0</v>
      </c>
    </row>
    <row r="61" spans="1:7" ht="19.5" customHeight="1">
      <c r="A61" s="55" t="s">
        <v>408</v>
      </c>
      <c r="B61" s="72" t="s">
        <v>82</v>
      </c>
      <c r="C61" s="90" t="s">
        <v>104</v>
      </c>
      <c r="D61" s="55" t="s">
        <v>243</v>
      </c>
      <c r="E61" s="73">
        <f t="shared" si="0"/>
        <v>30</v>
      </c>
      <c r="F61" s="73">
        <v>30</v>
      </c>
      <c r="G61" s="56">
        <v>0</v>
      </c>
    </row>
    <row r="62" spans="1:7" ht="19.5" customHeight="1">
      <c r="A62" s="55" t="s">
        <v>36</v>
      </c>
      <c r="B62" s="72" t="s">
        <v>36</v>
      </c>
      <c r="C62" s="90" t="s">
        <v>36</v>
      </c>
      <c r="D62" s="55" t="s">
        <v>107</v>
      </c>
      <c r="E62" s="73">
        <f t="shared" si="0"/>
        <v>4990.530000000001</v>
      </c>
      <c r="F62" s="73">
        <v>4443.02</v>
      </c>
      <c r="G62" s="56">
        <v>547.51</v>
      </c>
    </row>
    <row r="63" spans="1:7" ht="19.5" customHeight="1">
      <c r="A63" s="55" t="s">
        <v>36</v>
      </c>
      <c r="B63" s="72" t="s">
        <v>36</v>
      </c>
      <c r="C63" s="90" t="s">
        <v>36</v>
      </c>
      <c r="D63" s="55" t="s">
        <v>110</v>
      </c>
      <c r="E63" s="73">
        <f t="shared" si="0"/>
        <v>147.75</v>
      </c>
      <c r="F63" s="73">
        <v>87.1</v>
      </c>
      <c r="G63" s="56">
        <v>60.65</v>
      </c>
    </row>
    <row r="64" spans="1:7" ht="19.5" customHeight="1">
      <c r="A64" s="55" t="s">
        <v>36</v>
      </c>
      <c r="B64" s="72" t="s">
        <v>36</v>
      </c>
      <c r="C64" s="90" t="s">
        <v>36</v>
      </c>
      <c r="D64" s="55" t="s">
        <v>370</v>
      </c>
      <c r="E64" s="73">
        <f t="shared" si="0"/>
        <v>87.1</v>
      </c>
      <c r="F64" s="73">
        <v>87.1</v>
      </c>
      <c r="G64" s="56">
        <v>0</v>
      </c>
    </row>
    <row r="65" spans="1:7" ht="19.5" customHeight="1">
      <c r="A65" s="55" t="s">
        <v>371</v>
      </c>
      <c r="B65" s="72" t="s">
        <v>90</v>
      </c>
      <c r="C65" s="90" t="s">
        <v>111</v>
      </c>
      <c r="D65" s="55" t="s">
        <v>372</v>
      </c>
      <c r="E65" s="73">
        <f t="shared" si="0"/>
        <v>26.32</v>
      </c>
      <c r="F65" s="73">
        <v>26.32</v>
      </c>
      <c r="G65" s="56">
        <v>0</v>
      </c>
    </row>
    <row r="66" spans="1:7" ht="19.5" customHeight="1">
      <c r="A66" s="55" t="s">
        <v>371</v>
      </c>
      <c r="B66" s="72" t="s">
        <v>92</v>
      </c>
      <c r="C66" s="90" t="s">
        <v>111</v>
      </c>
      <c r="D66" s="55" t="s">
        <v>373</v>
      </c>
      <c r="E66" s="73">
        <f t="shared" si="0"/>
        <v>1.01</v>
      </c>
      <c r="F66" s="73">
        <v>1.01</v>
      </c>
      <c r="G66" s="56">
        <v>0</v>
      </c>
    </row>
    <row r="67" spans="1:7" ht="19.5" customHeight="1">
      <c r="A67" s="55" t="s">
        <v>371</v>
      </c>
      <c r="B67" s="72" t="s">
        <v>141</v>
      </c>
      <c r="C67" s="90" t="s">
        <v>111</v>
      </c>
      <c r="D67" s="55" t="s">
        <v>402</v>
      </c>
      <c r="E67" s="73">
        <f t="shared" si="0"/>
        <v>30.68</v>
      </c>
      <c r="F67" s="73">
        <v>30.68</v>
      </c>
      <c r="G67" s="56">
        <v>0</v>
      </c>
    </row>
    <row r="68" spans="1:7" ht="19.5" customHeight="1">
      <c r="A68" s="55" t="s">
        <v>371</v>
      </c>
      <c r="B68" s="72" t="s">
        <v>82</v>
      </c>
      <c r="C68" s="90" t="s">
        <v>111</v>
      </c>
      <c r="D68" s="55" t="s">
        <v>375</v>
      </c>
      <c r="E68" s="73">
        <f t="shared" si="0"/>
        <v>11.6</v>
      </c>
      <c r="F68" s="73">
        <v>11.6</v>
      </c>
      <c r="G68" s="56">
        <v>0</v>
      </c>
    </row>
    <row r="69" spans="1:7" ht="19.5" customHeight="1">
      <c r="A69" s="55" t="s">
        <v>371</v>
      </c>
      <c r="B69" s="72" t="s">
        <v>128</v>
      </c>
      <c r="C69" s="90" t="s">
        <v>111</v>
      </c>
      <c r="D69" s="55" t="s">
        <v>403</v>
      </c>
      <c r="E69" s="73">
        <f t="shared" si="0"/>
        <v>4.64</v>
      </c>
      <c r="F69" s="73">
        <v>4.64</v>
      </c>
      <c r="G69" s="56">
        <v>0</v>
      </c>
    </row>
    <row r="70" spans="1:7" ht="19.5" customHeight="1">
      <c r="A70" s="55" t="s">
        <v>371</v>
      </c>
      <c r="B70" s="72" t="s">
        <v>376</v>
      </c>
      <c r="C70" s="90" t="s">
        <v>111</v>
      </c>
      <c r="D70" s="55" t="s">
        <v>377</v>
      </c>
      <c r="E70" s="73">
        <f t="shared" si="0"/>
        <v>5.22</v>
      </c>
      <c r="F70" s="73">
        <v>5.22</v>
      </c>
      <c r="G70" s="56">
        <v>0</v>
      </c>
    </row>
    <row r="71" spans="1:7" ht="19.5" customHeight="1">
      <c r="A71" s="55" t="s">
        <v>371</v>
      </c>
      <c r="B71" s="72" t="s">
        <v>404</v>
      </c>
      <c r="C71" s="90" t="s">
        <v>111</v>
      </c>
      <c r="D71" s="55" t="s">
        <v>405</v>
      </c>
      <c r="E71" s="73">
        <f aca="true" t="shared" si="1" ref="E71:E134">SUM(F71:G71)</f>
        <v>0.67</v>
      </c>
      <c r="F71" s="73">
        <v>0.67</v>
      </c>
      <c r="G71" s="56">
        <v>0</v>
      </c>
    </row>
    <row r="72" spans="1:7" ht="19.5" customHeight="1">
      <c r="A72" s="55" t="s">
        <v>371</v>
      </c>
      <c r="B72" s="72" t="s">
        <v>379</v>
      </c>
      <c r="C72" s="90" t="s">
        <v>111</v>
      </c>
      <c r="D72" s="55" t="s">
        <v>220</v>
      </c>
      <c r="E72" s="73">
        <f t="shared" si="1"/>
        <v>6.96</v>
      </c>
      <c r="F72" s="73">
        <v>6.96</v>
      </c>
      <c r="G72" s="56">
        <v>0</v>
      </c>
    </row>
    <row r="73" spans="1:7" ht="19.5" customHeight="1">
      <c r="A73" s="55" t="s">
        <v>36</v>
      </c>
      <c r="B73" s="72" t="s">
        <v>36</v>
      </c>
      <c r="C73" s="90" t="s">
        <v>36</v>
      </c>
      <c r="D73" s="55" t="s">
        <v>380</v>
      </c>
      <c r="E73" s="73">
        <f t="shared" si="1"/>
        <v>60.65</v>
      </c>
      <c r="F73" s="73">
        <v>0</v>
      </c>
      <c r="G73" s="56">
        <v>60.65</v>
      </c>
    </row>
    <row r="74" spans="1:7" ht="19.5" customHeight="1">
      <c r="A74" s="55" t="s">
        <v>381</v>
      </c>
      <c r="B74" s="72" t="s">
        <v>90</v>
      </c>
      <c r="C74" s="90" t="s">
        <v>111</v>
      </c>
      <c r="D74" s="55" t="s">
        <v>382</v>
      </c>
      <c r="E74" s="73">
        <f t="shared" si="1"/>
        <v>0.8</v>
      </c>
      <c r="F74" s="73">
        <v>0</v>
      </c>
      <c r="G74" s="56">
        <v>0.8</v>
      </c>
    </row>
    <row r="75" spans="1:7" ht="19.5" customHeight="1">
      <c r="A75" s="55" t="s">
        <v>381</v>
      </c>
      <c r="B75" s="72" t="s">
        <v>122</v>
      </c>
      <c r="C75" s="90" t="s">
        <v>111</v>
      </c>
      <c r="D75" s="55" t="s">
        <v>384</v>
      </c>
      <c r="E75" s="73">
        <f t="shared" si="1"/>
        <v>0.1</v>
      </c>
      <c r="F75" s="73">
        <v>0</v>
      </c>
      <c r="G75" s="56">
        <v>0.1</v>
      </c>
    </row>
    <row r="76" spans="1:7" ht="19.5" customHeight="1">
      <c r="A76" s="55" t="s">
        <v>381</v>
      </c>
      <c r="B76" s="72" t="s">
        <v>87</v>
      </c>
      <c r="C76" s="90" t="s">
        <v>111</v>
      </c>
      <c r="D76" s="55" t="s">
        <v>385</v>
      </c>
      <c r="E76" s="73">
        <f t="shared" si="1"/>
        <v>0.1</v>
      </c>
      <c r="F76" s="73">
        <v>0</v>
      </c>
      <c r="G76" s="56">
        <v>0.1</v>
      </c>
    </row>
    <row r="77" spans="1:7" ht="19.5" customHeight="1">
      <c r="A77" s="55" t="s">
        <v>381</v>
      </c>
      <c r="B77" s="72" t="s">
        <v>94</v>
      </c>
      <c r="C77" s="90" t="s">
        <v>111</v>
      </c>
      <c r="D77" s="55" t="s">
        <v>386</v>
      </c>
      <c r="E77" s="73">
        <f t="shared" si="1"/>
        <v>0.38</v>
      </c>
      <c r="F77" s="73">
        <v>0</v>
      </c>
      <c r="G77" s="56">
        <v>0.38</v>
      </c>
    </row>
    <row r="78" spans="1:7" ht="19.5" customHeight="1">
      <c r="A78" s="55" t="s">
        <v>381</v>
      </c>
      <c r="B78" s="72" t="s">
        <v>141</v>
      </c>
      <c r="C78" s="90" t="s">
        <v>111</v>
      </c>
      <c r="D78" s="55" t="s">
        <v>387</v>
      </c>
      <c r="E78" s="73">
        <f t="shared" si="1"/>
        <v>2.5</v>
      </c>
      <c r="F78" s="73">
        <v>0</v>
      </c>
      <c r="G78" s="56">
        <v>2.5</v>
      </c>
    </row>
    <row r="79" spans="1:7" ht="19.5" customHeight="1">
      <c r="A79" s="55" t="s">
        <v>381</v>
      </c>
      <c r="B79" s="72" t="s">
        <v>97</v>
      </c>
      <c r="C79" s="90" t="s">
        <v>111</v>
      </c>
      <c r="D79" s="55" t="s">
        <v>389</v>
      </c>
      <c r="E79" s="73">
        <f t="shared" si="1"/>
        <v>10.06</v>
      </c>
      <c r="F79" s="73">
        <v>0</v>
      </c>
      <c r="G79" s="56">
        <v>10.06</v>
      </c>
    </row>
    <row r="80" spans="1:7" ht="19.5" customHeight="1">
      <c r="A80" s="55" t="s">
        <v>381</v>
      </c>
      <c r="B80" s="72" t="s">
        <v>379</v>
      </c>
      <c r="C80" s="90" t="s">
        <v>111</v>
      </c>
      <c r="D80" s="55" t="s">
        <v>390</v>
      </c>
      <c r="E80" s="73">
        <f t="shared" si="1"/>
        <v>4.15</v>
      </c>
      <c r="F80" s="73">
        <v>0</v>
      </c>
      <c r="G80" s="56">
        <v>4.15</v>
      </c>
    </row>
    <row r="81" spans="1:7" ht="19.5" customHeight="1">
      <c r="A81" s="55" t="s">
        <v>381</v>
      </c>
      <c r="B81" s="72" t="s">
        <v>409</v>
      </c>
      <c r="C81" s="90" t="s">
        <v>111</v>
      </c>
      <c r="D81" s="55" t="s">
        <v>410</v>
      </c>
      <c r="E81" s="73">
        <f t="shared" si="1"/>
        <v>25</v>
      </c>
      <c r="F81" s="73">
        <v>0</v>
      </c>
      <c r="G81" s="56">
        <v>25</v>
      </c>
    </row>
    <row r="82" spans="1:7" ht="19.5" customHeight="1">
      <c r="A82" s="55" t="s">
        <v>381</v>
      </c>
      <c r="B82" s="72" t="s">
        <v>391</v>
      </c>
      <c r="C82" s="90" t="s">
        <v>111</v>
      </c>
      <c r="D82" s="55" t="s">
        <v>225</v>
      </c>
      <c r="E82" s="73">
        <f t="shared" si="1"/>
        <v>4</v>
      </c>
      <c r="F82" s="73">
        <v>0</v>
      </c>
      <c r="G82" s="56">
        <v>4</v>
      </c>
    </row>
    <row r="83" spans="1:7" ht="19.5" customHeight="1">
      <c r="A83" s="55" t="s">
        <v>381</v>
      </c>
      <c r="B83" s="72" t="s">
        <v>393</v>
      </c>
      <c r="C83" s="90" t="s">
        <v>111</v>
      </c>
      <c r="D83" s="55" t="s">
        <v>394</v>
      </c>
      <c r="E83" s="73">
        <f t="shared" si="1"/>
        <v>0.1</v>
      </c>
      <c r="F83" s="73">
        <v>0</v>
      </c>
      <c r="G83" s="56">
        <v>0.1</v>
      </c>
    </row>
    <row r="84" spans="1:7" ht="19.5" customHeight="1">
      <c r="A84" s="55" t="s">
        <v>381</v>
      </c>
      <c r="B84" s="72" t="s">
        <v>395</v>
      </c>
      <c r="C84" s="90" t="s">
        <v>111</v>
      </c>
      <c r="D84" s="55" t="s">
        <v>396</v>
      </c>
      <c r="E84" s="73">
        <f t="shared" si="1"/>
        <v>1.16</v>
      </c>
      <c r="F84" s="73">
        <v>0</v>
      </c>
      <c r="G84" s="56">
        <v>1.16</v>
      </c>
    </row>
    <row r="85" spans="1:7" ht="19.5" customHeight="1">
      <c r="A85" s="55" t="s">
        <v>381</v>
      </c>
      <c r="B85" s="72" t="s">
        <v>397</v>
      </c>
      <c r="C85" s="90" t="s">
        <v>111</v>
      </c>
      <c r="D85" s="55" t="s">
        <v>398</v>
      </c>
      <c r="E85" s="73">
        <f t="shared" si="1"/>
        <v>0.79</v>
      </c>
      <c r="F85" s="73">
        <v>0</v>
      </c>
      <c r="G85" s="56">
        <v>0.79</v>
      </c>
    </row>
    <row r="86" spans="1:7" ht="19.5" customHeight="1">
      <c r="A86" s="55" t="s">
        <v>381</v>
      </c>
      <c r="B86" s="72" t="s">
        <v>399</v>
      </c>
      <c r="C86" s="90" t="s">
        <v>111</v>
      </c>
      <c r="D86" s="55" t="s">
        <v>228</v>
      </c>
      <c r="E86" s="73">
        <f t="shared" si="1"/>
        <v>4.39</v>
      </c>
      <c r="F86" s="73">
        <v>0</v>
      </c>
      <c r="G86" s="56">
        <v>4.39</v>
      </c>
    </row>
    <row r="87" spans="1:7" ht="19.5" customHeight="1">
      <c r="A87" s="55" t="s">
        <v>381</v>
      </c>
      <c r="B87" s="72" t="s">
        <v>400</v>
      </c>
      <c r="C87" s="90" t="s">
        <v>111</v>
      </c>
      <c r="D87" s="55" t="s">
        <v>401</v>
      </c>
      <c r="E87" s="73">
        <f t="shared" si="1"/>
        <v>3.12</v>
      </c>
      <c r="F87" s="73">
        <v>0</v>
      </c>
      <c r="G87" s="56">
        <v>3.12</v>
      </c>
    </row>
    <row r="88" spans="1:7" ht="19.5" customHeight="1">
      <c r="A88" s="55" t="s">
        <v>381</v>
      </c>
      <c r="B88" s="72" t="s">
        <v>95</v>
      </c>
      <c r="C88" s="90" t="s">
        <v>111</v>
      </c>
      <c r="D88" s="55" t="s">
        <v>230</v>
      </c>
      <c r="E88" s="73">
        <f t="shared" si="1"/>
        <v>4</v>
      </c>
      <c r="F88" s="73">
        <v>0</v>
      </c>
      <c r="G88" s="56">
        <v>4</v>
      </c>
    </row>
    <row r="89" spans="1:7" ht="19.5" customHeight="1">
      <c r="A89" s="55" t="s">
        <v>36</v>
      </c>
      <c r="B89" s="72" t="s">
        <v>36</v>
      </c>
      <c r="C89" s="90" t="s">
        <v>36</v>
      </c>
      <c r="D89" s="55" t="s">
        <v>115</v>
      </c>
      <c r="E89" s="73">
        <f t="shared" si="1"/>
        <v>2657.13</v>
      </c>
      <c r="F89" s="73">
        <v>2351.37</v>
      </c>
      <c r="G89" s="56">
        <v>305.76</v>
      </c>
    </row>
    <row r="90" spans="1:7" ht="19.5" customHeight="1">
      <c r="A90" s="55" t="s">
        <v>36</v>
      </c>
      <c r="B90" s="72" t="s">
        <v>36</v>
      </c>
      <c r="C90" s="90" t="s">
        <v>36</v>
      </c>
      <c r="D90" s="55" t="s">
        <v>370</v>
      </c>
      <c r="E90" s="73">
        <f t="shared" si="1"/>
        <v>2336.14</v>
      </c>
      <c r="F90" s="73">
        <v>2336.14</v>
      </c>
      <c r="G90" s="56">
        <v>0</v>
      </c>
    </row>
    <row r="91" spans="1:7" ht="19.5" customHeight="1">
      <c r="A91" s="55" t="s">
        <v>371</v>
      </c>
      <c r="B91" s="72" t="s">
        <v>90</v>
      </c>
      <c r="C91" s="90" t="s">
        <v>116</v>
      </c>
      <c r="D91" s="55" t="s">
        <v>372</v>
      </c>
      <c r="E91" s="73">
        <f t="shared" si="1"/>
        <v>869.35</v>
      </c>
      <c r="F91" s="73">
        <v>869.35</v>
      </c>
      <c r="G91" s="56">
        <v>0</v>
      </c>
    </row>
    <row r="92" spans="1:7" ht="19.5" customHeight="1">
      <c r="A92" s="55" t="s">
        <v>371</v>
      </c>
      <c r="B92" s="72" t="s">
        <v>92</v>
      </c>
      <c r="C92" s="90" t="s">
        <v>116</v>
      </c>
      <c r="D92" s="55" t="s">
        <v>373</v>
      </c>
      <c r="E92" s="73">
        <f t="shared" si="1"/>
        <v>23.41</v>
      </c>
      <c r="F92" s="73">
        <v>23.41</v>
      </c>
      <c r="G92" s="56">
        <v>0</v>
      </c>
    </row>
    <row r="93" spans="1:7" ht="19.5" customHeight="1">
      <c r="A93" s="55" t="s">
        <v>371</v>
      </c>
      <c r="B93" s="72" t="s">
        <v>141</v>
      </c>
      <c r="C93" s="90" t="s">
        <v>116</v>
      </c>
      <c r="D93" s="55" t="s">
        <v>402</v>
      </c>
      <c r="E93" s="73">
        <f t="shared" si="1"/>
        <v>645</v>
      </c>
      <c r="F93" s="73">
        <v>645</v>
      </c>
      <c r="G93" s="56">
        <v>0</v>
      </c>
    </row>
    <row r="94" spans="1:7" ht="19.5" customHeight="1">
      <c r="A94" s="55" t="s">
        <v>371</v>
      </c>
      <c r="B94" s="72" t="s">
        <v>82</v>
      </c>
      <c r="C94" s="90" t="s">
        <v>116</v>
      </c>
      <c r="D94" s="55" t="s">
        <v>375</v>
      </c>
      <c r="E94" s="73">
        <f t="shared" si="1"/>
        <v>307.55</v>
      </c>
      <c r="F94" s="73">
        <v>307.55</v>
      </c>
      <c r="G94" s="56">
        <v>0</v>
      </c>
    </row>
    <row r="95" spans="1:7" ht="19.5" customHeight="1">
      <c r="A95" s="55" t="s">
        <v>371</v>
      </c>
      <c r="B95" s="72" t="s">
        <v>128</v>
      </c>
      <c r="C95" s="90" t="s">
        <v>116</v>
      </c>
      <c r="D95" s="55" t="s">
        <v>403</v>
      </c>
      <c r="E95" s="73">
        <f t="shared" si="1"/>
        <v>123.02</v>
      </c>
      <c r="F95" s="73">
        <v>123.02</v>
      </c>
      <c r="G95" s="56">
        <v>0</v>
      </c>
    </row>
    <row r="96" spans="1:7" ht="19.5" customHeight="1">
      <c r="A96" s="55" t="s">
        <v>371</v>
      </c>
      <c r="B96" s="72" t="s">
        <v>376</v>
      </c>
      <c r="C96" s="90" t="s">
        <v>116</v>
      </c>
      <c r="D96" s="55" t="s">
        <v>377</v>
      </c>
      <c r="E96" s="73">
        <f t="shared" si="1"/>
        <v>138.4</v>
      </c>
      <c r="F96" s="73">
        <v>138.4</v>
      </c>
      <c r="G96" s="56">
        <v>0</v>
      </c>
    </row>
    <row r="97" spans="1:7" ht="19.5" customHeight="1">
      <c r="A97" s="55" t="s">
        <v>371</v>
      </c>
      <c r="B97" s="72" t="s">
        <v>404</v>
      </c>
      <c r="C97" s="90" t="s">
        <v>116</v>
      </c>
      <c r="D97" s="55" t="s">
        <v>405</v>
      </c>
      <c r="E97" s="73">
        <f t="shared" si="1"/>
        <v>44.88</v>
      </c>
      <c r="F97" s="73">
        <v>44.88</v>
      </c>
      <c r="G97" s="56">
        <v>0</v>
      </c>
    </row>
    <row r="98" spans="1:7" ht="19.5" customHeight="1">
      <c r="A98" s="55" t="s">
        <v>371</v>
      </c>
      <c r="B98" s="72" t="s">
        <v>379</v>
      </c>
      <c r="C98" s="90" t="s">
        <v>116</v>
      </c>
      <c r="D98" s="55" t="s">
        <v>220</v>
      </c>
      <c r="E98" s="73">
        <f t="shared" si="1"/>
        <v>184.53</v>
      </c>
      <c r="F98" s="73">
        <v>184.53</v>
      </c>
      <c r="G98" s="56">
        <v>0</v>
      </c>
    </row>
    <row r="99" spans="1:7" ht="19.5" customHeight="1">
      <c r="A99" s="55" t="s">
        <v>36</v>
      </c>
      <c r="B99" s="72" t="s">
        <v>36</v>
      </c>
      <c r="C99" s="90" t="s">
        <v>36</v>
      </c>
      <c r="D99" s="55" t="s">
        <v>380</v>
      </c>
      <c r="E99" s="73">
        <f t="shared" si="1"/>
        <v>305.76</v>
      </c>
      <c r="F99" s="73">
        <v>0</v>
      </c>
      <c r="G99" s="56">
        <v>305.76</v>
      </c>
    </row>
    <row r="100" spans="1:7" ht="19.5" customHeight="1">
      <c r="A100" s="55" t="s">
        <v>381</v>
      </c>
      <c r="B100" s="72" t="s">
        <v>90</v>
      </c>
      <c r="C100" s="90" t="s">
        <v>116</v>
      </c>
      <c r="D100" s="55" t="s">
        <v>382</v>
      </c>
      <c r="E100" s="73">
        <f t="shared" si="1"/>
        <v>5</v>
      </c>
      <c r="F100" s="73">
        <v>0</v>
      </c>
      <c r="G100" s="56">
        <v>5</v>
      </c>
    </row>
    <row r="101" spans="1:7" ht="19.5" customHeight="1">
      <c r="A101" s="55" t="s">
        <v>381</v>
      </c>
      <c r="B101" s="72" t="s">
        <v>83</v>
      </c>
      <c r="C101" s="90" t="s">
        <v>116</v>
      </c>
      <c r="D101" s="55" t="s">
        <v>406</v>
      </c>
      <c r="E101" s="73">
        <f t="shared" si="1"/>
        <v>5</v>
      </c>
      <c r="F101" s="73">
        <v>0</v>
      </c>
      <c r="G101" s="56">
        <v>5</v>
      </c>
    </row>
    <row r="102" spans="1:7" ht="19.5" customHeight="1">
      <c r="A102" s="55" t="s">
        <v>381</v>
      </c>
      <c r="B102" s="72" t="s">
        <v>87</v>
      </c>
      <c r="C102" s="90" t="s">
        <v>116</v>
      </c>
      <c r="D102" s="55" t="s">
        <v>385</v>
      </c>
      <c r="E102" s="73">
        <f t="shared" si="1"/>
        <v>9.22</v>
      </c>
      <c r="F102" s="73">
        <v>0</v>
      </c>
      <c r="G102" s="56">
        <v>9.22</v>
      </c>
    </row>
    <row r="103" spans="1:7" ht="19.5" customHeight="1">
      <c r="A103" s="55" t="s">
        <v>381</v>
      </c>
      <c r="B103" s="72" t="s">
        <v>94</v>
      </c>
      <c r="C103" s="90" t="s">
        <v>116</v>
      </c>
      <c r="D103" s="55" t="s">
        <v>386</v>
      </c>
      <c r="E103" s="73">
        <f t="shared" si="1"/>
        <v>10.97</v>
      </c>
      <c r="F103" s="73">
        <v>0</v>
      </c>
      <c r="G103" s="56">
        <v>10.97</v>
      </c>
    </row>
    <row r="104" spans="1:7" ht="19.5" customHeight="1">
      <c r="A104" s="55" t="s">
        <v>381</v>
      </c>
      <c r="B104" s="72" t="s">
        <v>141</v>
      </c>
      <c r="C104" s="90" t="s">
        <v>116</v>
      </c>
      <c r="D104" s="55" t="s">
        <v>387</v>
      </c>
      <c r="E104" s="73">
        <f t="shared" si="1"/>
        <v>3</v>
      </c>
      <c r="F104" s="73">
        <v>0</v>
      </c>
      <c r="G104" s="56">
        <v>3</v>
      </c>
    </row>
    <row r="105" spans="1:7" ht="19.5" customHeight="1">
      <c r="A105" s="55" t="s">
        <v>381</v>
      </c>
      <c r="B105" s="72" t="s">
        <v>128</v>
      </c>
      <c r="C105" s="90" t="s">
        <v>116</v>
      </c>
      <c r="D105" s="55" t="s">
        <v>388</v>
      </c>
      <c r="E105" s="73">
        <f t="shared" si="1"/>
        <v>24.9</v>
      </c>
      <c r="F105" s="73">
        <v>0</v>
      </c>
      <c r="G105" s="56">
        <v>24.9</v>
      </c>
    </row>
    <row r="106" spans="1:7" ht="19.5" customHeight="1">
      <c r="A106" s="55" t="s">
        <v>381</v>
      </c>
      <c r="B106" s="72" t="s">
        <v>97</v>
      </c>
      <c r="C106" s="90" t="s">
        <v>116</v>
      </c>
      <c r="D106" s="55" t="s">
        <v>389</v>
      </c>
      <c r="E106" s="73">
        <f t="shared" si="1"/>
        <v>15</v>
      </c>
      <c r="F106" s="73">
        <v>0</v>
      </c>
      <c r="G106" s="56">
        <v>15</v>
      </c>
    </row>
    <row r="107" spans="1:7" ht="19.5" customHeight="1">
      <c r="A107" s="55" t="s">
        <v>381</v>
      </c>
      <c r="B107" s="72" t="s">
        <v>379</v>
      </c>
      <c r="C107" s="90" t="s">
        <v>116</v>
      </c>
      <c r="D107" s="55" t="s">
        <v>390</v>
      </c>
      <c r="E107" s="73">
        <f t="shared" si="1"/>
        <v>130</v>
      </c>
      <c r="F107" s="73">
        <v>0</v>
      </c>
      <c r="G107" s="56">
        <v>130</v>
      </c>
    </row>
    <row r="108" spans="1:7" ht="19.5" customHeight="1">
      <c r="A108" s="55" t="s">
        <v>381</v>
      </c>
      <c r="B108" s="72" t="s">
        <v>409</v>
      </c>
      <c r="C108" s="90" t="s">
        <v>116</v>
      </c>
      <c r="D108" s="55" t="s">
        <v>410</v>
      </c>
      <c r="E108" s="73">
        <f t="shared" si="1"/>
        <v>3</v>
      </c>
      <c r="F108" s="73">
        <v>0</v>
      </c>
      <c r="G108" s="56">
        <v>3</v>
      </c>
    </row>
    <row r="109" spans="1:7" ht="19.5" customHeight="1">
      <c r="A109" s="55" t="s">
        <v>381</v>
      </c>
      <c r="B109" s="72" t="s">
        <v>391</v>
      </c>
      <c r="C109" s="90" t="s">
        <v>116</v>
      </c>
      <c r="D109" s="55" t="s">
        <v>225</v>
      </c>
      <c r="E109" s="73">
        <f t="shared" si="1"/>
        <v>8</v>
      </c>
      <c r="F109" s="73">
        <v>0</v>
      </c>
      <c r="G109" s="56">
        <v>8</v>
      </c>
    </row>
    <row r="110" spans="1:7" ht="19.5" customHeight="1">
      <c r="A110" s="55" t="s">
        <v>381</v>
      </c>
      <c r="B110" s="72" t="s">
        <v>393</v>
      </c>
      <c r="C110" s="90" t="s">
        <v>116</v>
      </c>
      <c r="D110" s="55" t="s">
        <v>394</v>
      </c>
      <c r="E110" s="73">
        <f t="shared" si="1"/>
        <v>3</v>
      </c>
      <c r="F110" s="73">
        <v>0</v>
      </c>
      <c r="G110" s="56">
        <v>3</v>
      </c>
    </row>
    <row r="111" spans="1:7" ht="19.5" customHeight="1">
      <c r="A111" s="55" t="s">
        <v>381</v>
      </c>
      <c r="B111" s="72" t="s">
        <v>395</v>
      </c>
      <c r="C111" s="90" t="s">
        <v>116</v>
      </c>
      <c r="D111" s="55" t="s">
        <v>396</v>
      </c>
      <c r="E111" s="73">
        <f t="shared" si="1"/>
        <v>30.76</v>
      </c>
      <c r="F111" s="73">
        <v>0</v>
      </c>
      <c r="G111" s="56">
        <v>30.76</v>
      </c>
    </row>
    <row r="112" spans="1:7" ht="19.5" customHeight="1">
      <c r="A112" s="55" t="s">
        <v>381</v>
      </c>
      <c r="B112" s="72" t="s">
        <v>397</v>
      </c>
      <c r="C112" s="90" t="s">
        <v>116</v>
      </c>
      <c r="D112" s="55" t="s">
        <v>398</v>
      </c>
      <c r="E112" s="73">
        <f t="shared" si="1"/>
        <v>26.08</v>
      </c>
      <c r="F112" s="73">
        <v>0</v>
      </c>
      <c r="G112" s="56">
        <v>26.08</v>
      </c>
    </row>
    <row r="113" spans="1:7" ht="19.5" customHeight="1">
      <c r="A113" s="55" t="s">
        <v>381</v>
      </c>
      <c r="B113" s="72" t="s">
        <v>399</v>
      </c>
      <c r="C113" s="90" t="s">
        <v>116</v>
      </c>
      <c r="D113" s="55" t="s">
        <v>228</v>
      </c>
      <c r="E113" s="73">
        <f t="shared" si="1"/>
        <v>21</v>
      </c>
      <c r="F113" s="73">
        <v>0</v>
      </c>
      <c r="G113" s="56">
        <v>21</v>
      </c>
    </row>
    <row r="114" spans="1:7" ht="19.5" customHeight="1">
      <c r="A114" s="55" t="s">
        <v>381</v>
      </c>
      <c r="B114" s="72" t="s">
        <v>95</v>
      </c>
      <c r="C114" s="90" t="s">
        <v>116</v>
      </c>
      <c r="D114" s="55" t="s">
        <v>230</v>
      </c>
      <c r="E114" s="73">
        <f t="shared" si="1"/>
        <v>10.83</v>
      </c>
      <c r="F114" s="73">
        <v>0</v>
      </c>
      <c r="G114" s="56">
        <v>10.83</v>
      </c>
    </row>
    <row r="115" spans="1:7" ht="19.5" customHeight="1">
      <c r="A115" s="55" t="s">
        <v>36</v>
      </c>
      <c r="B115" s="72" t="s">
        <v>36</v>
      </c>
      <c r="C115" s="90" t="s">
        <v>36</v>
      </c>
      <c r="D115" s="55" t="s">
        <v>241</v>
      </c>
      <c r="E115" s="73">
        <f t="shared" si="1"/>
        <v>15.23</v>
      </c>
      <c r="F115" s="73">
        <v>15.23</v>
      </c>
      <c r="G115" s="56">
        <v>0</v>
      </c>
    </row>
    <row r="116" spans="1:7" ht="19.5" customHeight="1">
      <c r="A116" s="55" t="s">
        <v>408</v>
      </c>
      <c r="B116" s="72" t="s">
        <v>90</v>
      </c>
      <c r="C116" s="90" t="s">
        <v>116</v>
      </c>
      <c r="D116" s="55" t="s">
        <v>411</v>
      </c>
      <c r="E116" s="73">
        <f t="shared" si="1"/>
        <v>14.94</v>
      </c>
      <c r="F116" s="73">
        <v>14.94</v>
      </c>
      <c r="G116" s="56">
        <v>0</v>
      </c>
    </row>
    <row r="117" spans="1:7" ht="19.5" customHeight="1">
      <c r="A117" s="55" t="s">
        <v>408</v>
      </c>
      <c r="B117" s="72" t="s">
        <v>128</v>
      </c>
      <c r="C117" s="90" t="s">
        <v>116</v>
      </c>
      <c r="D117" s="55" t="s">
        <v>412</v>
      </c>
      <c r="E117" s="73">
        <f t="shared" si="1"/>
        <v>0.29</v>
      </c>
      <c r="F117" s="73">
        <v>0.29</v>
      </c>
      <c r="G117" s="56">
        <v>0</v>
      </c>
    </row>
    <row r="118" spans="1:7" ht="19.5" customHeight="1">
      <c r="A118" s="55" t="s">
        <v>36</v>
      </c>
      <c r="B118" s="72" t="s">
        <v>36</v>
      </c>
      <c r="C118" s="90" t="s">
        <v>36</v>
      </c>
      <c r="D118" s="55" t="s">
        <v>133</v>
      </c>
      <c r="E118" s="73">
        <f t="shared" si="1"/>
        <v>2176.65</v>
      </c>
      <c r="F118" s="73">
        <v>2004.55</v>
      </c>
      <c r="G118" s="56">
        <v>172.1</v>
      </c>
    </row>
    <row r="119" spans="1:7" ht="19.5" customHeight="1">
      <c r="A119" s="55" t="s">
        <v>36</v>
      </c>
      <c r="B119" s="72" t="s">
        <v>36</v>
      </c>
      <c r="C119" s="90" t="s">
        <v>36</v>
      </c>
      <c r="D119" s="55" t="s">
        <v>370</v>
      </c>
      <c r="E119" s="73">
        <f t="shared" si="1"/>
        <v>1983.29</v>
      </c>
      <c r="F119" s="73">
        <v>1983.29</v>
      </c>
      <c r="G119" s="56">
        <v>0</v>
      </c>
    </row>
    <row r="120" spans="1:7" ht="19.5" customHeight="1">
      <c r="A120" s="55" t="s">
        <v>371</v>
      </c>
      <c r="B120" s="72" t="s">
        <v>90</v>
      </c>
      <c r="C120" s="90" t="s">
        <v>134</v>
      </c>
      <c r="D120" s="55" t="s">
        <v>372</v>
      </c>
      <c r="E120" s="73">
        <f t="shared" si="1"/>
        <v>990.04</v>
      </c>
      <c r="F120" s="73">
        <v>990.04</v>
      </c>
      <c r="G120" s="56">
        <v>0</v>
      </c>
    </row>
    <row r="121" spans="1:7" ht="19.5" customHeight="1">
      <c r="A121" s="55" t="s">
        <v>371</v>
      </c>
      <c r="B121" s="72" t="s">
        <v>92</v>
      </c>
      <c r="C121" s="90" t="s">
        <v>134</v>
      </c>
      <c r="D121" s="55" t="s">
        <v>373</v>
      </c>
      <c r="E121" s="73">
        <f t="shared" si="1"/>
        <v>211.38</v>
      </c>
      <c r="F121" s="73">
        <v>211.38</v>
      </c>
      <c r="G121" s="56">
        <v>0</v>
      </c>
    </row>
    <row r="122" spans="1:7" ht="19.5" customHeight="1">
      <c r="A122" s="55" t="s">
        <v>371</v>
      </c>
      <c r="B122" s="72" t="s">
        <v>82</v>
      </c>
      <c r="C122" s="90" t="s">
        <v>134</v>
      </c>
      <c r="D122" s="55" t="s">
        <v>375</v>
      </c>
      <c r="E122" s="73">
        <f t="shared" si="1"/>
        <v>377.72</v>
      </c>
      <c r="F122" s="73">
        <v>377.72</v>
      </c>
      <c r="G122" s="56">
        <v>0</v>
      </c>
    </row>
    <row r="123" spans="1:7" ht="19.5" customHeight="1">
      <c r="A123" s="55" t="s">
        <v>371</v>
      </c>
      <c r="B123" s="72" t="s">
        <v>128</v>
      </c>
      <c r="C123" s="90" t="s">
        <v>134</v>
      </c>
      <c r="D123" s="55" t="s">
        <v>403</v>
      </c>
      <c r="E123" s="73">
        <f t="shared" si="1"/>
        <v>100</v>
      </c>
      <c r="F123" s="73">
        <v>100</v>
      </c>
      <c r="G123" s="56">
        <v>0</v>
      </c>
    </row>
    <row r="124" spans="1:7" ht="19.5" customHeight="1">
      <c r="A124" s="55" t="s">
        <v>371</v>
      </c>
      <c r="B124" s="72" t="s">
        <v>376</v>
      </c>
      <c r="C124" s="90" t="s">
        <v>134</v>
      </c>
      <c r="D124" s="55" t="s">
        <v>377</v>
      </c>
      <c r="E124" s="73">
        <f t="shared" si="1"/>
        <v>149.55</v>
      </c>
      <c r="F124" s="73">
        <v>149.55</v>
      </c>
      <c r="G124" s="56">
        <v>0</v>
      </c>
    </row>
    <row r="125" spans="1:7" ht="19.5" customHeight="1">
      <c r="A125" s="55" t="s">
        <v>371</v>
      </c>
      <c r="B125" s="72" t="s">
        <v>404</v>
      </c>
      <c r="C125" s="90" t="s">
        <v>134</v>
      </c>
      <c r="D125" s="55" t="s">
        <v>405</v>
      </c>
      <c r="E125" s="73">
        <f t="shared" si="1"/>
        <v>21.16</v>
      </c>
      <c r="F125" s="73">
        <v>21.16</v>
      </c>
      <c r="G125" s="56">
        <v>0</v>
      </c>
    </row>
    <row r="126" spans="1:7" ht="19.5" customHeight="1">
      <c r="A126" s="55" t="s">
        <v>371</v>
      </c>
      <c r="B126" s="72" t="s">
        <v>379</v>
      </c>
      <c r="C126" s="90" t="s">
        <v>134</v>
      </c>
      <c r="D126" s="55" t="s">
        <v>220</v>
      </c>
      <c r="E126" s="73">
        <f t="shared" si="1"/>
        <v>133.44</v>
      </c>
      <c r="F126" s="73">
        <v>133.44</v>
      </c>
      <c r="G126" s="56">
        <v>0</v>
      </c>
    </row>
    <row r="127" spans="1:7" ht="19.5" customHeight="1">
      <c r="A127" s="55" t="s">
        <v>36</v>
      </c>
      <c r="B127" s="72" t="s">
        <v>36</v>
      </c>
      <c r="C127" s="90" t="s">
        <v>36</v>
      </c>
      <c r="D127" s="55" t="s">
        <v>380</v>
      </c>
      <c r="E127" s="73">
        <f t="shared" si="1"/>
        <v>172.1</v>
      </c>
      <c r="F127" s="73">
        <v>0</v>
      </c>
      <c r="G127" s="56">
        <v>172.1</v>
      </c>
    </row>
    <row r="128" spans="1:7" ht="19.5" customHeight="1">
      <c r="A128" s="55" t="s">
        <v>381</v>
      </c>
      <c r="B128" s="72" t="s">
        <v>94</v>
      </c>
      <c r="C128" s="90" t="s">
        <v>134</v>
      </c>
      <c r="D128" s="55" t="s">
        <v>386</v>
      </c>
      <c r="E128" s="73">
        <f t="shared" si="1"/>
        <v>122.4</v>
      </c>
      <c r="F128" s="73">
        <v>0</v>
      </c>
      <c r="G128" s="56">
        <v>122.4</v>
      </c>
    </row>
    <row r="129" spans="1:7" ht="19.5" customHeight="1">
      <c r="A129" s="55" t="s">
        <v>381</v>
      </c>
      <c r="B129" s="72" t="s">
        <v>395</v>
      </c>
      <c r="C129" s="90" t="s">
        <v>134</v>
      </c>
      <c r="D129" s="55" t="s">
        <v>396</v>
      </c>
      <c r="E129" s="73">
        <f t="shared" si="1"/>
        <v>20</v>
      </c>
      <c r="F129" s="73">
        <v>0</v>
      </c>
      <c r="G129" s="56">
        <v>20</v>
      </c>
    </row>
    <row r="130" spans="1:7" ht="19.5" customHeight="1">
      <c r="A130" s="55" t="s">
        <v>381</v>
      </c>
      <c r="B130" s="72" t="s">
        <v>397</v>
      </c>
      <c r="C130" s="90" t="s">
        <v>134</v>
      </c>
      <c r="D130" s="55" t="s">
        <v>398</v>
      </c>
      <c r="E130" s="73">
        <f t="shared" si="1"/>
        <v>29.7</v>
      </c>
      <c r="F130" s="73">
        <v>0</v>
      </c>
      <c r="G130" s="56">
        <v>29.7</v>
      </c>
    </row>
    <row r="131" spans="1:7" ht="19.5" customHeight="1">
      <c r="A131" s="55" t="s">
        <v>36</v>
      </c>
      <c r="B131" s="72" t="s">
        <v>36</v>
      </c>
      <c r="C131" s="90" t="s">
        <v>36</v>
      </c>
      <c r="D131" s="55" t="s">
        <v>241</v>
      </c>
      <c r="E131" s="73">
        <f t="shared" si="1"/>
        <v>21.26</v>
      </c>
      <c r="F131" s="73">
        <v>21.26</v>
      </c>
      <c r="G131" s="56">
        <v>0</v>
      </c>
    </row>
    <row r="132" spans="1:7" ht="19.5" customHeight="1">
      <c r="A132" s="55" t="s">
        <v>408</v>
      </c>
      <c r="B132" s="72" t="s">
        <v>90</v>
      </c>
      <c r="C132" s="90" t="s">
        <v>134</v>
      </c>
      <c r="D132" s="55" t="s">
        <v>411</v>
      </c>
      <c r="E132" s="73">
        <f t="shared" si="1"/>
        <v>14</v>
      </c>
      <c r="F132" s="73">
        <v>14</v>
      </c>
      <c r="G132" s="56">
        <v>0</v>
      </c>
    </row>
    <row r="133" spans="1:7" ht="19.5" customHeight="1">
      <c r="A133" s="55" t="s">
        <v>408</v>
      </c>
      <c r="B133" s="72" t="s">
        <v>95</v>
      </c>
      <c r="C133" s="90" t="s">
        <v>134</v>
      </c>
      <c r="D133" s="55" t="s">
        <v>413</v>
      </c>
      <c r="E133" s="73">
        <f t="shared" si="1"/>
        <v>7.26</v>
      </c>
      <c r="F133" s="73">
        <v>7.26</v>
      </c>
      <c r="G133" s="56">
        <v>0</v>
      </c>
    </row>
    <row r="134" spans="1:7" ht="19.5" customHeight="1">
      <c r="A134" s="55" t="s">
        <v>36</v>
      </c>
      <c r="B134" s="72" t="s">
        <v>36</v>
      </c>
      <c r="C134" s="90" t="s">
        <v>36</v>
      </c>
      <c r="D134" s="55" t="s">
        <v>136</v>
      </c>
      <c r="E134" s="73">
        <f t="shared" si="1"/>
        <v>9</v>
      </c>
      <c r="F134" s="73">
        <v>0</v>
      </c>
      <c r="G134" s="56">
        <v>9</v>
      </c>
    </row>
    <row r="135" spans="1:7" ht="19.5" customHeight="1">
      <c r="A135" s="55" t="s">
        <v>36</v>
      </c>
      <c r="B135" s="72" t="s">
        <v>36</v>
      </c>
      <c r="C135" s="90" t="s">
        <v>36</v>
      </c>
      <c r="D135" s="55" t="s">
        <v>380</v>
      </c>
      <c r="E135" s="73">
        <f aca="true" t="shared" si="2" ref="E135:E162">SUM(F135:G135)</f>
        <v>9</v>
      </c>
      <c r="F135" s="73">
        <v>0</v>
      </c>
      <c r="G135" s="56">
        <v>9</v>
      </c>
    </row>
    <row r="136" spans="1:7" ht="19.5" customHeight="1">
      <c r="A136" s="55" t="s">
        <v>381</v>
      </c>
      <c r="B136" s="72" t="s">
        <v>97</v>
      </c>
      <c r="C136" s="90" t="s">
        <v>137</v>
      </c>
      <c r="D136" s="55" t="s">
        <v>389</v>
      </c>
      <c r="E136" s="73">
        <f t="shared" si="2"/>
        <v>2</v>
      </c>
      <c r="F136" s="73">
        <v>0</v>
      </c>
      <c r="G136" s="56">
        <v>2</v>
      </c>
    </row>
    <row r="137" spans="1:7" ht="19.5" customHeight="1">
      <c r="A137" s="55" t="s">
        <v>381</v>
      </c>
      <c r="B137" s="72" t="s">
        <v>379</v>
      </c>
      <c r="C137" s="90" t="s">
        <v>137</v>
      </c>
      <c r="D137" s="55" t="s">
        <v>390</v>
      </c>
      <c r="E137" s="73">
        <f t="shared" si="2"/>
        <v>7</v>
      </c>
      <c r="F137" s="73">
        <v>0</v>
      </c>
      <c r="G137" s="56">
        <v>7</v>
      </c>
    </row>
    <row r="138" spans="1:7" ht="19.5" customHeight="1">
      <c r="A138" s="55" t="s">
        <v>36</v>
      </c>
      <c r="B138" s="72" t="s">
        <v>36</v>
      </c>
      <c r="C138" s="90" t="s">
        <v>36</v>
      </c>
      <c r="D138" s="55" t="s">
        <v>138</v>
      </c>
      <c r="E138" s="73">
        <f t="shared" si="2"/>
        <v>1528.4</v>
      </c>
      <c r="F138" s="73">
        <v>1519.23</v>
      </c>
      <c r="G138" s="56">
        <v>9.17</v>
      </c>
    </row>
    <row r="139" spans="1:7" ht="19.5" customHeight="1">
      <c r="A139" s="55" t="s">
        <v>36</v>
      </c>
      <c r="B139" s="72" t="s">
        <v>36</v>
      </c>
      <c r="C139" s="90" t="s">
        <v>36</v>
      </c>
      <c r="D139" s="55" t="s">
        <v>139</v>
      </c>
      <c r="E139" s="73">
        <f t="shared" si="2"/>
        <v>907.75</v>
      </c>
      <c r="F139" s="73">
        <v>907.75</v>
      </c>
      <c r="G139" s="56">
        <v>0</v>
      </c>
    </row>
    <row r="140" spans="1:7" ht="19.5" customHeight="1">
      <c r="A140" s="55" t="s">
        <v>36</v>
      </c>
      <c r="B140" s="72" t="s">
        <v>36</v>
      </c>
      <c r="C140" s="90" t="s">
        <v>36</v>
      </c>
      <c r="D140" s="55" t="s">
        <v>370</v>
      </c>
      <c r="E140" s="73">
        <f t="shared" si="2"/>
        <v>872.9</v>
      </c>
      <c r="F140" s="73">
        <v>872.9</v>
      </c>
      <c r="G140" s="56">
        <v>0</v>
      </c>
    </row>
    <row r="141" spans="1:7" ht="19.5" customHeight="1">
      <c r="A141" s="55" t="s">
        <v>371</v>
      </c>
      <c r="B141" s="72" t="s">
        <v>82</v>
      </c>
      <c r="C141" s="90" t="s">
        <v>140</v>
      </c>
      <c r="D141" s="55" t="s">
        <v>375</v>
      </c>
      <c r="E141" s="73">
        <f t="shared" si="2"/>
        <v>580</v>
      </c>
      <c r="F141" s="73">
        <v>580</v>
      </c>
      <c r="G141" s="56">
        <v>0</v>
      </c>
    </row>
    <row r="142" spans="1:7" ht="19.5" customHeight="1">
      <c r="A142" s="55" t="s">
        <v>371</v>
      </c>
      <c r="B142" s="72" t="s">
        <v>128</v>
      </c>
      <c r="C142" s="90" t="s">
        <v>140</v>
      </c>
      <c r="D142" s="55" t="s">
        <v>403</v>
      </c>
      <c r="E142" s="73">
        <f t="shared" si="2"/>
        <v>292.9</v>
      </c>
      <c r="F142" s="73">
        <v>292.9</v>
      </c>
      <c r="G142" s="56">
        <v>0</v>
      </c>
    </row>
    <row r="143" spans="1:7" ht="19.5" customHeight="1">
      <c r="A143" s="55" t="s">
        <v>36</v>
      </c>
      <c r="B143" s="72" t="s">
        <v>36</v>
      </c>
      <c r="C143" s="90" t="s">
        <v>36</v>
      </c>
      <c r="D143" s="55" t="s">
        <v>241</v>
      </c>
      <c r="E143" s="73">
        <f t="shared" si="2"/>
        <v>34.85</v>
      </c>
      <c r="F143" s="73">
        <v>34.85</v>
      </c>
      <c r="G143" s="56">
        <v>0</v>
      </c>
    </row>
    <row r="144" spans="1:7" ht="19.5" customHeight="1">
      <c r="A144" s="55" t="s">
        <v>408</v>
      </c>
      <c r="B144" s="72" t="s">
        <v>90</v>
      </c>
      <c r="C144" s="90" t="s">
        <v>140</v>
      </c>
      <c r="D144" s="55" t="s">
        <v>411</v>
      </c>
      <c r="E144" s="73">
        <f t="shared" si="2"/>
        <v>34.85</v>
      </c>
      <c r="F144" s="73">
        <v>34.85</v>
      </c>
      <c r="G144" s="56">
        <v>0</v>
      </c>
    </row>
    <row r="145" spans="1:7" ht="19.5" customHeight="1">
      <c r="A145" s="55" t="s">
        <v>36</v>
      </c>
      <c r="B145" s="72" t="s">
        <v>36</v>
      </c>
      <c r="C145" s="90" t="s">
        <v>36</v>
      </c>
      <c r="D145" s="55" t="s">
        <v>146</v>
      </c>
      <c r="E145" s="73">
        <f t="shared" si="2"/>
        <v>88.27</v>
      </c>
      <c r="F145" s="73">
        <v>88.27</v>
      </c>
      <c r="G145" s="56">
        <v>0</v>
      </c>
    </row>
    <row r="146" spans="1:7" ht="19.5" customHeight="1">
      <c r="A146" s="55" t="s">
        <v>36</v>
      </c>
      <c r="B146" s="72" t="s">
        <v>36</v>
      </c>
      <c r="C146" s="90" t="s">
        <v>36</v>
      </c>
      <c r="D146" s="55" t="s">
        <v>370</v>
      </c>
      <c r="E146" s="73">
        <f t="shared" si="2"/>
        <v>88.27</v>
      </c>
      <c r="F146" s="73">
        <v>88.27</v>
      </c>
      <c r="G146" s="56">
        <v>0</v>
      </c>
    </row>
    <row r="147" spans="1:7" ht="19.5" customHeight="1">
      <c r="A147" s="55" t="s">
        <v>371</v>
      </c>
      <c r="B147" s="72" t="s">
        <v>82</v>
      </c>
      <c r="C147" s="90" t="s">
        <v>147</v>
      </c>
      <c r="D147" s="55" t="s">
        <v>375</v>
      </c>
      <c r="E147" s="73">
        <f t="shared" si="2"/>
        <v>88.27</v>
      </c>
      <c r="F147" s="73">
        <v>88.27</v>
      </c>
      <c r="G147" s="56">
        <v>0</v>
      </c>
    </row>
    <row r="148" spans="1:7" ht="19.5" customHeight="1">
      <c r="A148" s="55" t="s">
        <v>36</v>
      </c>
      <c r="B148" s="72" t="s">
        <v>36</v>
      </c>
      <c r="C148" s="90" t="s">
        <v>36</v>
      </c>
      <c r="D148" s="55" t="s">
        <v>149</v>
      </c>
      <c r="E148" s="73">
        <f t="shared" si="2"/>
        <v>532.38</v>
      </c>
      <c r="F148" s="73">
        <v>523.21</v>
      </c>
      <c r="G148" s="56">
        <v>9.17</v>
      </c>
    </row>
    <row r="149" spans="1:7" ht="19.5" customHeight="1">
      <c r="A149" s="55" t="s">
        <v>36</v>
      </c>
      <c r="B149" s="72" t="s">
        <v>36</v>
      </c>
      <c r="C149" s="90" t="s">
        <v>36</v>
      </c>
      <c r="D149" s="55" t="s">
        <v>370</v>
      </c>
      <c r="E149" s="73">
        <f t="shared" si="2"/>
        <v>489.71</v>
      </c>
      <c r="F149" s="73">
        <v>489.71</v>
      </c>
      <c r="G149" s="56">
        <v>0</v>
      </c>
    </row>
    <row r="150" spans="1:7" ht="19.5" customHeight="1">
      <c r="A150" s="55" t="s">
        <v>371</v>
      </c>
      <c r="B150" s="72" t="s">
        <v>90</v>
      </c>
      <c r="C150" s="90" t="s">
        <v>150</v>
      </c>
      <c r="D150" s="55" t="s">
        <v>372</v>
      </c>
      <c r="E150" s="73">
        <f t="shared" si="2"/>
        <v>305.83</v>
      </c>
      <c r="F150" s="73">
        <v>305.83</v>
      </c>
      <c r="G150" s="56">
        <v>0</v>
      </c>
    </row>
    <row r="151" spans="1:7" ht="19.5" customHeight="1">
      <c r="A151" s="55" t="s">
        <v>371</v>
      </c>
      <c r="B151" s="72" t="s">
        <v>82</v>
      </c>
      <c r="C151" s="90" t="s">
        <v>150</v>
      </c>
      <c r="D151" s="55" t="s">
        <v>375</v>
      </c>
      <c r="E151" s="73">
        <f t="shared" si="2"/>
        <v>166.73</v>
      </c>
      <c r="F151" s="73">
        <v>166.73</v>
      </c>
      <c r="G151" s="56">
        <v>0</v>
      </c>
    </row>
    <row r="152" spans="1:7" ht="19.5" customHeight="1">
      <c r="A152" s="55" t="s">
        <v>371</v>
      </c>
      <c r="B152" s="72" t="s">
        <v>128</v>
      </c>
      <c r="C152" s="90" t="s">
        <v>150</v>
      </c>
      <c r="D152" s="55" t="s">
        <v>403</v>
      </c>
      <c r="E152" s="73">
        <f t="shared" si="2"/>
        <v>17.15</v>
      </c>
      <c r="F152" s="73">
        <v>17.15</v>
      </c>
      <c r="G152" s="56">
        <v>0</v>
      </c>
    </row>
    <row r="153" spans="1:7" ht="19.5" customHeight="1">
      <c r="A153" s="55" t="s">
        <v>36</v>
      </c>
      <c r="B153" s="72" t="s">
        <v>36</v>
      </c>
      <c r="C153" s="90" t="s">
        <v>36</v>
      </c>
      <c r="D153" s="55" t="s">
        <v>380</v>
      </c>
      <c r="E153" s="73">
        <f t="shared" si="2"/>
        <v>9.17</v>
      </c>
      <c r="F153" s="73">
        <v>0</v>
      </c>
      <c r="G153" s="56">
        <v>9.17</v>
      </c>
    </row>
    <row r="154" spans="1:7" ht="19.5" customHeight="1">
      <c r="A154" s="55" t="s">
        <v>381</v>
      </c>
      <c r="B154" s="72" t="s">
        <v>397</v>
      </c>
      <c r="C154" s="90" t="s">
        <v>150</v>
      </c>
      <c r="D154" s="55" t="s">
        <v>398</v>
      </c>
      <c r="E154" s="73">
        <f t="shared" si="2"/>
        <v>9.17</v>
      </c>
      <c r="F154" s="73">
        <v>0</v>
      </c>
      <c r="G154" s="56">
        <v>9.17</v>
      </c>
    </row>
    <row r="155" spans="1:7" ht="19.5" customHeight="1">
      <c r="A155" s="55" t="s">
        <v>36</v>
      </c>
      <c r="B155" s="72" t="s">
        <v>36</v>
      </c>
      <c r="C155" s="90" t="s">
        <v>36</v>
      </c>
      <c r="D155" s="55" t="s">
        <v>241</v>
      </c>
      <c r="E155" s="73">
        <f t="shared" si="2"/>
        <v>33.5</v>
      </c>
      <c r="F155" s="73">
        <v>33.5</v>
      </c>
      <c r="G155" s="56">
        <v>0</v>
      </c>
    </row>
    <row r="156" spans="1:7" ht="19.5" customHeight="1">
      <c r="A156" s="55" t="s">
        <v>408</v>
      </c>
      <c r="B156" s="72" t="s">
        <v>90</v>
      </c>
      <c r="C156" s="90" t="s">
        <v>150</v>
      </c>
      <c r="D156" s="55" t="s">
        <v>411</v>
      </c>
      <c r="E156" s="73">
        <f t="shared" si="2"/>
        <v>33.5</v>
      </c>
      <c r="F156" s="73">
        <v>33.5</v>
      </c>
      <c r="G156" s="56">
        <v>0</v>
      </c>
    </row>
    <row r="157" spans="1:7" ht="19.5" customHeight="1">
      <c r="A157" s="55" t="s">
        <v>36</v>
      </c>
      <c r="B157" s="72" t="s">
        <v>36</v>
      </c>
      <c r="C157" s="90" t="s">
        <v>36</v>
      </c>
      <c r="D157" s="55" t="s">
        <v>153</v>
      </c>
      <c r="E157" s="73">
        <f t="shared" si="2"/>
        <v>293.28</v>
      </c>
      <c r="F157" s="73">
        <v>293.28</v>
      </c>
      <c r="G157" s="56">
        <v>0</v>
      </c>
    </row>
    <row r="158" spans="1:7" ht="19.5" customHeight="1">
      <c r="A158" s="55" t="s">
        <v>36</v>
      </c>
      <c r="B158" s="72" t="s">
        <v>36</v>
      </c>
      <c r="C158" s="90" t="s">
        <v>36</v>
      </c>
      <c r="D158" s="55" t="s">
        <v>154</v>
      </c>
      <c r="E158" s="73">
        <f t="shared" si="2"/>
        <v>293.28</v>
      </c>
      <c r="F158" s="73">
        <v>293.28</v>
      </c>
      <c r="G158" s="56">
        <v>0</v>
      </c>
    </row>
    <row r="159" spans="1:7" ht="19.5" customHeight="1">
      <c r="A159" s="55" t="s">
        <v>36</v>
      </c>
      <c r="B159" s="72" t="s">
        <v>36</v>
      </c>
      <c r="C159" s="90" t="s">
        <v>36</v>
      </c>
      <c r="D159" s="55" t="s">
        <v>370</v>
      </c>
      <c r="E159" s="73">
        <f t="shared" si="2"/>
        <v>286.28</v>
      </c>
      <c r="F159" s="73">
        <v>286.28</v>
      </c>
      <c r="G159" s="56">
        <v>0</v>
      </c>
    </row>
    <row r="160" spans="1:7" ht="19.5" customHeight="1">
      <c r="A160" s="55" t="s">
        <v>371</v>
      </c>
      <c r="B160" s="72" t="s">
        <v>82</v>
      </c>
      <c r="C160" s="90" t="s">
        <v>155</v>
      </c>
      <c r="D160" s="55" t="s">
        <v>375</v>
      </c>
      <c r="E160" s="73">
        <f t="shared" si="2"/>
        <v>286.28</v>
      </c>
      <c r="F160" s="73">
        <v>286.28</v>
      </c>
      <c r="G160" s="56">
        <v>0</v>
      </c>
    </row>
    <row r="161" spans="1:7" ht="19.5" customHeight="1">
      <c r="A161" s="55" t="s">
        <v>36</v>
      </c>
      <c r="B161" s="72" t="s">
        <v>36</v>
      </c>
      <c r="C161" s="90" t="s">
        <v>36</v>
      </c>
      <c r="D161" s="55" t="s">
        <v>241</v>
      </c>
      <c r="E161" s="73">
        <f t="shared" si="2"/>
        <v>7</v>
      </c>
      <c r="F161" s="73">
        <v>7</v>
      </c>
      <c r="G161" s="56">
        <v>0</v>
      </c>
    </row>
    <row r="162" spans="1:7" ht="19.5" customHeight="1">
      <c r="A162" s="55" t="s">
        <v>408</v>
      </c>
      <c r="B162" s="72" t="s">
        <v>90</v>
      </c>
      <c r="C162" s="90" t="s">
        <v>155</v>
      </c>
      <c r="D162" s="55" t="s">
        <v>411</v>
      </c>
      <c r="E162" s="73">
        <f t="shared" si="2"/>
        <v>7</v>
      </c>
      <c r="F162" s="73">
        <v>7</v>
      </c>
      <c r="G162" s="56">
        <v>0</v>
      </c>
    </row>
  </sheetData>
  <sheetProtection/>
  <mergeCells count="9">
    <mergeCell ref="A2:G2"/>
    <mergeCell ref="A4:D4"/>
    <mergeCell ref="E4:G4"/>
    <mergeCell ref="A5:B5"/>
    <mergeCell ref="C5:C6"/>
    <mergeCell ref="D5:D6"/>
    <mergeCell ref="E5:E6"/>
    <mergeCell ref="F5:F6"/>
    <mergeCell ref="G5:G6"/>
  </mergeCells>
  <printOptions horizontalCentered="1"/>
  <pageMargins left="0.59" right="0.59" top="0.98" bottom="0.98" header="0.51" footer="0.51"/>
  <pageSetup errors="blank" fitToHeight="10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189"/>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 min="244" max="16384" width="9" style="0" bestFit="1" customWidth="1"/>
  </cols>
  <sheetData>
    <row r="1" spans="1:6" ht="19.5" customHeight="1">
      <c r="A1" s="33"/>
      <c r="B1" s="34"/>
      <c r="C1" s="34"/>
      <c r="D1" s="34"/>
      <c r="E1" s="34"/>
      <c r="F1" s="35" t="s">
        <v>414</v>
      </c>
    </row>
    <row r="2" spans="1:6" ht="19.5" customHeight="1">
      <c r="A2" s="36" t="s">
        <v>415</v>
      </c>
      <c r="B2" s="36"/>
      <c r="C2" s="36"/>
      <c r="D2" s="36"/>
      <c r="E2" s="36"/>
      <c r="F2" s="36"/>
    </row>
    <row r="3" spans="1:6" ht="19.5" customHeight="1">
      <c r="A3" s="37" t="s">
        <v>2</v>
      </c>
      <c r="B3" s="37"/>
      <c r="C3" s="37"/>
      <c r="D3" s="79"/>
      <c r="E3" s="79"/>
      <c r="F3" s="39" t="s">
        <v>3</v>
      </c>
    </row>
    <row r="4" spans="1:6" ht="19.5" customHeight="1">
      <c r="A4" s="40" t="s">
        <v>66</v>
      </c>
      <c r="B4" s="41"/>
      <c r="C4" s="42"/>
      <c r="D4" s="80" t="s">
        <v>67</v>
      </c>
      <c r="E4" s="62" t="s">
        <v>416</v>
      </c>
      <c r="F4" s="44" t="s">
        <v>69</v>
      </c>
    </row>
    <row r="5" spans="1:6" ht="19.5" customHeight="1">
      <c r="A5" s="48" t="s">
        <v>76</v>
      </c>
      <c r="B5" s="49" t="s">
        <v>77</v>
      </c>
      <c r="C5" s="50" t="s">
        <v>78</v>
      </c>
      <c r="D5" s="81"/>
      <c r="E5" s="62"/>
      <c r="F5" s="44"/>
    </row>
    <row r="6" spans="1:6" ht="19.5" customHeight="1">
      <c r="A6" s="72" t="s">
        <v>36</v>
      </c>
      <c r="B6" s="72" t="s">
        <v>36</v>
      </c>
      <c r="C6" s="72" t="s">
        <v>36</v>
      </c>
      <c r="D6" s="82" t="s">
        <v>36</v>
      </c>
      <c r="E6" s="82" t="s">
        <v>56</v>
      </c>
      <c r="F6" s="83">
        <v>19169.6</v>
      </c>
    </row>
    <row r="7" spans="1:6" ht="19.5" customHeight="1">
      <c r="A7" s="72" t="s">
        <v>36</v>
      </c>
      <c r="B7" s="72" t="s">
        <v>36</v>
      </c>
      <c r="C7" s="72" t="s">
        <v>36</v>
      </c>
      <c r="D7" s="82" t="s">
        <v>36</v>
      </c>
      <c r="E7" s="82" t="s">
        <v>79</v>
      </c>
      <c r="F7" s="83">
        <v>424.6</v>
      </c>
    </row>
    <row r="8" spans="1:6" ht="19.5" customHeight="1">
      <c r="A8" s="72" t="s">
        <v>36</v>
      </c>
      <c r="B8" s="72" t="s">
        <v>36</v>
      </c>
      <c r="C8" s="72" t="s">
        <v>36</v>
      </c>
      <c r="D8" s="82" t="s">
        <v>36</v>
      </c>
      <c r="E8" s="82" t="s">
        <v>80</v>
      </c>
      <c r="F8" s="83">
        <v>424.6</v>
      </c>
    </row>
    <row r="9" spans="1:6" ht="19.5" customHeight="1">
      <c r="A9" s="72" t="s">
        <v>36</v>
      </c>
      <c r="B9" s="72" t="s">
        <v>36</v>
      </c>
      <c r="C9" s="72" t="s">
        <v>36</v>
      </c>
      <c r="D9" s="82" t="s">
        <v>36</v>
      </c>
      <c r="E9" s="82" t="s">
        <v>93</v>
      </c>
      <c r="F9" s="83">
        <v>322.6</v>
      </c>
    </row>
    <row r="10" spans="1:6" ht="19.5" customHeight="1">
      <c r="A10" s="72" t="s">
        <v>89</v>
      </c>
      <c r="B10" s="72" t="s">
        <v>90</v>
      </c>
      <c r="C10" s="72" t="s">
        <v>92</v>
      </c>
      <c r="D10" s="82" t="s">
        <v>84</v>
      </c>
      <c r="E10" s="82" t="s">
        <v>417</v>
      </c>
      <c r="F10" s="83">
        <v>70</v>
      </c>
    </row>
    <row r="11" spans="1:6" ht="19.5" customHeight="1">
      <c r="A11" s="72" t="s">
        <v>89</v>
      </c>
      <c r="B11" s="72" t="s">
        <v>90</v>
      </c>
      <c r="C11" s="72" t="s">
        <v>92</v>
      </c>
      <c r="D11" s="82" t="s">
        <v>84</v>
      </c>
      <c r="E11" s="82" t="s">
        <v>418</v>
      </c>
      <c r="F11" s="83">
        <v>4</v>
      </c>
    </row>
    <row r="12" spans="1:6" ht="19.5" customHeight="1">
      <c r="A12" s="72" t="s">
        <v>89</v>
      </c>
      <c r="B12" s="72" t="s">
        <v>90</v>
      </c>
      <c r="C12" s="72" t="s">
        <v>92</v>
      </c>
      <c r="D12" s="82" t="s">
        <v>84</v>
      </c>
      <c r="E12" s="82" t="s">
        <v>419</v>
      </c>
      <c r="F12" s="83">
        <v>7</v>
      </c>
    </row>
    <row r="13" spans="1:6" ht="19.5" customHeight="1">
      <c r="A13" s="72" t="s">
        <v>89</v>
      </c>
      <c r="B13" s="72" t="s">
        <v>90</v>
      </c>
      <c r="C13" s="72" t="s">
        <v>92</v>
      </c>
      <c r="D13" s="82" t="s">
        <v>84</v>
      </c>
      <c r="E13" s="82" t="s">
        <v>420</v>
      </c>
      <c r="F13" s="83">
        <v>175</v>
      </c>
    </row>
    <row r="14" spans="1:6" ht="19.5" customHeight="1">
      <c r="A14" s="72" t="s">
        <v>89</v>
      </c>
      <c r="B14" s="72" t="s">
        <v>90</v>
      </c>
      <c r="C14" s="72" t="s">
        <v>92</v>
      </c>
      <c r="D14" s="82" t="s">
        <v>84</v>
      </c>
      <c r="E14" s="82" t="s">
        <v>421</v>
      </c>
      <c r="F14" s="83">
        <v>24.6</v>
      </c>
    </row>
    <row r="15" spans="1:6" ht="19.5" customHeight="1">
      <c r="A15" s="72" t="s">
        <v>89</v>
      </c>
      <c r="B15" s="72" t="s">
        <v>90</v>
      </c>
      <c r="C15" s="72" t="s">
        <v>92</v>
      </c>
      <c r="D15" s="82" t="s">
        <v>84</v>
      </c>
      <c r="E15" s="82" t="s">
        <v>422</v>
      </c>
      <c r="F15" s="83">
        <v>42</v>
      </c>
    </row>
    <row r="16" spans="1:6" ht="19.5" customHeight="1">
      <c r="A16" s="72" t="s">
        <v>36</v>
      </c>
      <c r="B16" s="72" t="s">
        <v>36</v>
      </c>
      <c r="C16" s="72" t="s">
        <v>36</v>
      </c>
      <c r="D16" s="82" t="s">
        <v>36</v>
      </c>
      <c r="E16" s="82" t="s">
        <v>96</v>
      </c>
      <c r="F16" s="83">
        <v>102</v>
      </c>
    </row>
    <row r="17" spans="1:6" ht="19.5" customHeight="1">
      <c r="A17" s="72" t="s">
        <v>89</v>
      </c>
      <c r="B17" s="72" t="s">
        <v>94</v>
      </c>
      <c r="C17" s="72" t="s">
        <v>95</v>
      </c>
      <c r="D17" s="82" t="s">
        <v>84</v>
      </c>
      <c r="E17" s="82" t="s">
        <v>423</v>
      </c>
      <c r="F17" s="83">
        <v>15</v>
      </c>
    </row>
    <row r="18" spans="1:6" ht="19.5" customHeight="1">
      <c r="A18" s="72" t="s">
        <v>89</v>
      </c>
      <c r="B18" s="72" t="s">
        <v>94</v>
      </c>
      <c r="C18" s="72" t="s">
        <v>95</v>
      </c>
      <c r="D18" s="82" t="s">
        <v>84</v>
      </c>
      <c r="E18" s="82" t="s">
        <v>424</v>
      </c>
      <c r="F18" s="83">
        <v>2</v>
      </c>
    </row>
    <row r="19" spans="1:6" ht="19.5" customHeight="1">
      <c r="A19" s="72" t="s">
        <v>89</v>
      </c>
      <c r="B19" s="72" t="s">
        <v>94</v>
      </c>
      <c r="C19" s="72" t="s">
        <v>95</v>
      </c>
      <c r="D19" s="82" t="s">
        <v>84</v>
      </c>
      <c r="E19" s="82" t="s">
        <v>425</v>
      </c>
      <c r="F19" s="83">
        <v>85</v>
      </c>
    </row>
    <row r="20" spans="1:6" ht="19.5" customHeight="1">
      <c r="A20" s="72" t="s">
        <v>36</v>
      </c>
      <c r="B20" s="72" t="s">
        <v>36</v>
      </c>
      <c r="C20" s="72" t="s">
        <v>36</v>
      </c>
      <c r="D20" s="82" t="s">
        <v>36</v>
      </c>
      <c r="E20" s="82" t="s">
        <v>102</v>
      </c>
      <c r="F20" s="83">
        <v>1582.5</v>
      </c>
    </row>
    <row r="21" spans="1:6" ht="19.5" customHeight="1">
      <c r="A21" s="72" t="s">
        <v>36</v>
      </c>
      <c r="B21" s="72" t="s">
        <v>36</v>
      </c>
      <c r="C21" s="72" t="s">
        <v>36</v>
      </c>
      <c r="D21" s="82" t="s">
        <v>36</v>
      </c>
      <c r="E21" s="82" t="s">
        <v>103</v>
      </c>
      <c r="F21" s="83">
        <v>1582.5</v>
      </c>
    </row>
    <row r="22" spans="1:6" ht="19.5" customHeight="1">
      <c r="A22" s="72" t="s">
        <v>36</v>
      </c>
      <c r="B22" s="72" t="s">
        <v>36</v>
      </c>
      <c r="C22" s="72" t="s">
        <v>36</v>
      </c>
      <c r="D22" s="82" t="s">
        <v>36</v>
      </c>
      <c r="E22" s="82" t="s">
        <v>105</v>
      </c>
      <c r="F22" s="83">
        <v>1520</v>
      </c>
    </row>
    <row r="23" spans="1:6" ht="19.5" customHeight="1">
      <c r="A23" s="72" t="s">
        <v>81</v>
      </c>
      <c r="B23" s="72" t="s">
        <v>83</v>
      </c>
      <c r="C23" s="72" t="s">
        <v>92</v>
      </c>
      <c r="D23" s="82" t="s">
        <v>104</v>
      </c>
      <c r="E23" s="82" t="s">
        <v>421</v>
      </c>
      <c r="F23" s="83">
        <v>73</v>
      </c>
    </row>
    <row r="24" spans="1:6" ht="19.5" customHeight="1">
      <c r="A24" s="72" t="s">
        <v>81</v>
      </c>
      <c r="B24" s="72" t="s">
        <v>83</v>
      </c>
      <c r="C24" s="72" t="s">
        <v>92</v>
      </c>
      <c r="D24" s="82" t="s">
        <v>104</v>
      </c>
      <c r="E24" s="82" t="s">
        <v>426</v>
      </c>
      <c r="F24" s="83">
        <v>97</v>
      </c>
    </row>
    <row r="25" spans="1:6" ht="19.5" customHeight="1">
      <c r="A25" s="72" t="s">
        <v>81</v>
      </c>
      <c r="B25" s="72" t="s">
        <v>83</v>
      </c>
      <c r="C25" s="72" t="s">
        <v>92</v>
      </c>
      <c r="D25" s="82" t="s">
        <v>104</v>
      </c>
      <c r="E25" s="82" t="s">
        <v>427</v>
      </c>
      <c r="F25" s="83">
        <v>130</v>
      </c>
    </row>
    <row r="26" spans="1:6" ht="19.5" customHeight="1">
      <c r="A26" s="72" t="s">
        <v>81</v>
      </c>
      <c r="B26" s="72" t="s">
        <v>83</v>
      </c>
      <c r="C26" s="72" t="s">
        <v>92</v>
      </c>
      <c r="D26" s="82" t="s">
        <v>104</v>
      </c>
      <c r="E26" s="82" t="s">
        <v>428</v>
      </c>
      <c r="F26" s="83">
        <v>1220</v>
      </c>
    </row>
    <row r="27" spans="1:6" ht="19.5" customHeight="1">
      <c r="A27" s="72" t="s">
        <v>36</v>
      </c>
      <c r="B27" s="72" t="s">
        <v>36</v>
      </c>
      <c r="C27" s="72" t="s">
        <v>36</v>
      </c>
      <c r="D27" s="82" t="s">
        <v>36</v>
      </c>
      <c r="E27" s="82" t="s">
        <v>106</v>
      </c>
      <c r="F27" s="83">
        <v>62.5</v>
      </c>
    </row>
    <row r="28" spans="1:6" ht="19.5" customHeight="1">
      <c r="A28" s="72" t="s">
        <v>89</v>
      </c>
      <c r="B28" s="72" t="s">
        <v>94</v>
      </c>
      <c r="C28" s="72" t="s">
        <v>90</v>
      </c>
      <c r="D28" s="82" t="s">
        <v>104</v>
      </c>
      <c r="E28" s="82" t="s">
        <v>429</v>
      </c>
      <c r="F28" s="83">
        <v>62.5</v>
      </c>
    </row>
    <row r="29" spans="1:6" ht="19.5" customHeight="1">
      <c r="A29" s="72" t="s">
        <v>36</v>
      </c>
      <c r="B29" s="72" t="s">
        <v>36</v>
      </c>
      <c r="C29" s="72" t="s">
        <v>36</v>
      </c>
      <c r="D29" s="82" t="s">
        <v>36</v>
      </c>
      <c r="E29" s="82" t="s">
        <v>107</v>
      </c>
      <c r="F29" s="83">
        <v>5883.5</v>
      </c>
    </row>
    <row r="30" spans="1:6" ht="19.5" customHeight="1">
      <c r="A30" s="72" t="s">
        <v>36</v>
      </c>
      <c r="B30" s="72" t="s">
        <v>36</v>
      </c>
      <c r="C30" s="72" t="s">
        <v>36</v>
      </c>
      <c r="D30" s="82" t="s">
        <v>36</v>
      </c>
      <c r="E30" s="82" t="s">
        <v>108</v>
      </c>
      <c r="F30" s="83">
        <v>975</v>
      </c>
    </row>
    <row r="31" spans="1:6" ht="19.5" customHeight="1">
      <c r="A31" s="72" t="s">
        <v>36</v>
      </c>
      <c r="B31" s="72" t="s">
        <v>36</v>
      </c>
      <c r="C31" s="72" t="s">
        <v>36</v>
      </c>
      <c r="D31" s="82" t="s">
        <v>36</v>
      </c>
      <c r="E31" s="82" t="s">
        <v>106</v>
      </c>
      <c r="F31" s="83">
        <v>975</v>
      </c>
    </row>
    <row r="32" spans="1:6" ht="19.5" customHeight="1">
      <c r="A32" s="72" t="s">
        <v>89</v>
      </c>
      <c r="B32" s="72" t="s">
        <v>94</v>
      </c>
      <c r="C32" s="72" t="s">
        <v>90</v>
      </c>
      <c r="D32" s="82" t="s">
        <v>109</v>
      </c>
      <c r="E32" s="82" t="s">
        <v>430</v>
      </c>
      <c r="F32" s="83">
        <v>975</v>
      </c>
    </row>
    <row r="33" spans="1:6" ht="19.5" customHeight="1">
      <c r="A33" s="72" t="s">
        <v>36</v>
      </c>
      <c r="B33" s="72" t="s">
        <v>36</v>
      </c>
      <c r="C33" s="72" t="s">
        <v>36</v>
      </c>
      <c r="D33" s="82" t="s">
        <v>36</v>
      </c>
      <c r="E33" s="82" t="s">
        <v>110</v>
      </c>
      <c r="F33" s="83">
        <v>1310.9</v>
      </c>
    </row>
    <row r="34" spans="1:6" ht="19.5" customHeight="1">
      <c r="A34" s="72" t="s">
        <v>36</v>
      </c>
      <c r="B34" s="72" t="s">
        <v>36</v>
      </c>
      <c r="C34" s="72" t="s">
        <v>36</v>
      </c>
      <c r="D34" s="82" t="s">
        <v>36</v>
      </c>
      <c r="E34" s="82" t="s">
        <v>113</v>
      </c>
      <c r="F34" s="83">
        <v>123.4</v>
      </c>
    </row>
    <row r="35" spans="1:6" ht="19.5" customHeight="1">
      <c r="A35" s="72" t="s">
        <v>89</v>
      </c>
      <c r="B35" s="72" t="s">
        <v>90</v>
      </c>
      <c r="C35" s="72" t="s">
        <v>83</v>
      </c>
      <c r="D35" s="82" t="s">
        <v>111</v>
      </c>
      <c r="E35" s="82" t="s">
        <v>431</v>
      </c>
      <c r="F35" s="83">
        <v>26</v>
      </c>
    </row>
    <row r="36" spans="1:6" ht="19.5" customHeight="1">
      <c r="A36" s="72" t="s">
        <v>89</v>
      </c>
      <c r="B36" s="72" t="s">
        <v>90</v>
      </c>
      <c r="C36" s="72" t="s">
        <v>83</v>
      </c>
      <c r="D36" s="82" t="s">
        <v>111</v>
      </c>
      <c r="E36" s="82" t="s">
        <v>432</v>
      </c>
      <c r="F36" s="83">
        <v>3.4</v>
      </c>
    </row>
    <row r="37" spans="1:6" ht="19.5" customHeight="1">
      <c r="A37" s="72" t="s">
        <v>89</v>
      </c>
      <c r="B37" s="72" t="s">
        <v>90</v>
      </c>
      <c r="C37" s="72" t="s">
        <v>83</v>
      </c>
      <c r="D37" s="82" t="s">
        <v>111</v>
      </c>
      <c r="E37" s="82" t="s">
        <v>433</v>
      </c>
      <c r="F37" s="83">
        <v>9</v>
      </c>
    </row>
    <row r="38" spans="1:6" ht="19.5" customHeight="1">
      <c r="A38" s="72" t="s">
        <v>89</v>
      </c>
      <c r="B38" s="72" t="s">
        <v>90</v>
      </c>
      <c r="C38" s="72" t="s">
        <v>83</v>
      </c>
      <c r="D38" s="82" t="s">
        <v>111</v>
      </c>
      <c r="E38" s="82" t="s">
        <v>434</v>
      </c>
      <c r="F38" s="83">
        <v>5</v>
      </c>
    </row>
    <row r="39" spans="1:6" ht="19.5" customHeight="1">
      <c r="A39" s="72" t="s">
        <v>89</v>
      </c>
      <c r="B39" s="72" t="s">
        <v>90</v>
      </c>
      <c r="C39" s="72" t="s">
        <v>83</v>
      </c>
      <c r="D39" s="82" t="s">
        <v>111</v>
      </c>
      <c r="E39" s="82" t="s">
        <v>435</v>
      </c>
      <c r="F39" s="83">
        <v>65</v>
      </c>
    </row>
    <row r="40" spans="1:6" ht="19.5" customHeight="1">
      <c r="A40" s="72" t="s">
        <v>89</v>
      </c>
      <c r="B40" s="72" t="s">
        <v>90</v>
      </c>
      <c r="C40" s="72" t="s">
        <v>83</v>
      </c>
      <c r="D40" s="82" t="s">
        <v>111</v>
      </c>
      <c r="E40" s="82" t="s">
        <v>436</v>
      </c>
      <c r="F40" s="83">
        <v>5</v>
      </c>
    </row>
    <row r="41" spans="1:6" ht="19.5" customHeight="1">
      <c r="A41" s="72" t="s">
        <v>89</v>
      </c>
      <c r="B41" s="72" t="s">
        <v>90</v>
      </c>
      <c r="C41" s="72" t="s">
        <v>83</v>
      </c>
      <c r="D41" s="82" t="s">
        <v>111</v>
      </c>
      <c r="E41" s="82" t="s">
        <v>437</v>
      </c>
      <c r="F41" s="83">
        <v>10</v>
      </c>
    </row>
    <row r="42" spans="1:6" ht="19.5" customHeight="1">
      <c r="A42" s="72" t="s">
        <v>36</v>
      </c>
      <c r="B42" s="72" t="s">
        <v>36</v>
      </c>
      <c r="C42" s="72" t="s">
        <v>36</v>
      </c>
      <c r="D42" s="82" t="s">
        <v>36</v>
      </c>
      <c r="E42" s="82" t="s">
        <v>106</v>
      </c>
      <c r="F42" s="83">
        <v>1187.5</v>
      </c>
    </row>
    <row r="43" spans="1:6" ht="19.5" customHeight="1">
      <c r="A43" s="72" t="s">
        <v>89</v>
      </c>
      <c r="B43" s="72" t="s">
        <v>94</v>
      </c>
      <c r="C43" s="72" t="s">
        <v>90</v>
      </c>
      <c r="D43" s="82" t="s">
        <v>111</v>
      </c>
      <c r="E43" s="82" t="s">
        <v>438</v>
      </c>
      <c r="F43" s="83">
        <v>40</v>
      </c>
    </row>
    <row r="44" spans="1:6" ht="19.5" customHeight="1">
      <c r="A44" s="72" t="s">
        <v>89</v>
      </c>
      <c r="B44" s="72" t="s">
        <v>94</v>
      </c>
      <c r="C44" s="72" t="s">
        <v>90</v>
      </c>
      <c r="D44" s="82" t="s">
        <v>111</v>
      </c>
      <c r="E44" s="82" t="s">
        <v>439</v>
      </c>
      <c r="F44" s="83">
        <v>22</v>
      </c>
    </row>
    <row r="45" spans="1:6" ht="19.5" customHeight="1">
      <c r="A45" s="72" t="s">
        <v>89</v>
      </c>
      <c r="B45" s="72" t="s">
        <v>94</v>
      </c>
      <c r="C45" s="72" t="s">
        <v>90</v>
      </c>
      <c r="D45" s="82" t="s">
        <v>111</v>
      </c>
      <c r="E45" s="82" t="s">
        <v>440</v>
      </c>
      <c r="F45" s="83">
        <v>220</v>
      </c>
    </row>
    <row r="46" spans="1:6" ht="19.5" customHeight="1">
      <c r="A46" s="72" t="s">
        <v>89</v>
      </c>
      <c r="B46" s="72" t="s">
        <v>94</v>
      </c>
      <c r="C46" s="72" t="s">
        <v>90</v>
      </c>
      <c r="D46" s="82" t="s">
        <v>111</v>
      </c>
      <c r="E46" s="82" t="s">
        <v>441</v>
      </c>
      <c r="F46" s="83">
        <v>75</v>
      </c>
    </row>
    <row r="47" spans="1:6" ht="19.5" customHeight="1">
      <c r="A47" s="72" t="s">
        <v>89</v>
      </c>
      <c r="B47" s="72" t="s">
        <v>94</v>
      </c>
      <c r="C47" s="72" t="s">
        <v>90</v>
      </c>
      <c r="D47" s="82" t="s">
        <v>111</v>
      </c>
      <c r="E47" s="82" t="s">
        <v>442</v>
      </c>
      <c r="F47" s="83">
        <v>50</v>
      </c>
    </row>
    <row r="48" spans="1:6" ht="19.5" customHeight="1">
      <c r="A48" s="72" t="s">
        <v>89</v>
      </c>
      <c r="B48" s="72" t="s">
        <v>94</v>
      </c>
      <c r="C48" s="72" t="s">
        <v>90</v>
      </c>
      <c r="D48" s="82" t="s">
        <v>111</v>
      </c>
      <c r="E48" s="82" t="s">
        <v>443</v>
      </c>
      <c r="F48" s="83">
        <v>670.5</v>
      </c>
    </row>
    <row r="49" spans="1:6" ht="19.5" customHeight="1">
      <c r="A49" s="72" t="s">
        <v>89</v>
      </c>
      <c r="B49" s="72" t="s">
        <v>94</v>
      </c>
      <c r="C49" s="72" t="s">
        <v>90</v>
      </c>
      <c r="D49" s="82" t="s">
        <v>111</v>
      </c>
      <c r="E49" s="82" t="s">
        <v>444</v>
      </c>
      <c r="F49" s="83">
        <v>110</v>
      </c>
    </row>
    <row r="50" spans="1:6" ht="19.5" customHeight="1">
      <c r="A50" s="72" t="s">
        <v>36</v>
      </c>
      <c r="B50" s="72" t="s">
        <v>36</v>
      </c>
      <c r="C50" s="72" t="s">
        <v>36</v>
      </c>
      <c r="D50" s="82" t="s">
        <v>36</v>
      </c>
      <c r="E50" s="82" t="s">
        <v>115</v>
      </c>
      <c r="F50" s="83">
        <v>1865.6</v>
      </c>
    </row>
    <row r="51" spans="1:6" ht="19.5" customHeight="1">
      <c r="A51" s="72" t="s">
        <v>36</v>
      </c>
      <c r="B51" s="72" t="s">
        <v>36</v>
      </c>
      <c r="C51" s="72" t="s">
        <v>36</v>
      </c>
      <c r="D51" s="82" t="s">
        <v>36</v>
      </c>
      <c r="E51" s="82" t="s">
        <v>118</v>
      </c>
      <c r="F51" s="83">
        <v>30</v>
      </c>
    </row>
    <row r="52" spans="1:6" ht="19.5" customHeight="1">
      <c r="A52" s="72" t="s">
        <v>117</v>
      </c>
      <c r="B52" s="72" t="s">
        <v>92</v>
      </c>
      <c r="C52" s="72" t="s">
        <v>94</v>
      </c>
      <c r="D52" s="82" t="s">
        <v>116</v>
      </c>
      <c r="E52" s="82" t="s">
        <v>445</v>
      </c>
      <c r="F52" s="83">
        <v>10</v>
      </c>
    </row>
    <row r="53" spans="1:6" ht="19.5" customHeight="1">
      <c r="A53" s="72" t="s">
        <v>117</v>
      </c>
      <c r="B53" s="72" t="s">
        <v>92</v>
      </c>
      <c r="C53" s="72" t="s">
        <v>94</v>
      </c>
      <c r="D53" s="82" t="s">
        <v>116</v>
      </c>
      <c r="E53" s="82" t="s">
        <v>446</v>
      </c>
      <c r="F53" s="83">
        <v>10</v>
      </c>
    </row>
    <row r="54" spans="1:6" ht="19.5" customHeight="1">
      <c r="A54" s="72" t="s">
        <v>117</v>
      </c>
      <c r="B54" s="72" t="s">
        <v>92</v>
      </c>
      <c r="C54" s="72" t="s">
        <v>94</v>
      </c>
      <c r="D54" s="82" t="s">
        <v>116</v>
      </c>
      <c r="E54" s="82" t="s">
        <v>447</v>
      </c>
      <c r="F54" s="83">
        <v>10</v>
      </c>
    </row>
    <row r="55" spans="1:6" ht="19.5" customHeight="1">
      <c r="A55" s="72" t="s">
        <v>36</v>
      </c>
      <c r="B55" s="72" t="s">
        <v>36</v>
      </c>
      <c r="C55" s="72" t="s">
        <v>36</v>
      </c>
      <c r="D55" s="82" t="s">
        <v>36</v>
      </c>
      <c r="E55" s="82" t="s">
        <v>120</v>
      </c>
      <c r="F55" s="83">
        <v>299.1</v>
      </c>
    </row>
    <row r="56" spans="1:6" ht="19.5" customHeight="1">
      <c r="A56" s="72" t="s">
        <v>117</v>
      </c>
      <c r="B56" s="72" t="s">
        <v>83</v>
      </c>
      <c r="C56" s="72" t="s">
        <v>90</v>
      </c>
      <c r="D56" s="82" t="s">
        <v>116</v>
      </c>
      <c r="E56" s="82" t="s">
        <v>448</v>
      </c>
      <c r="F56" s="83">
        <v>21</v>
      </c>
    </row>
    <row r="57" spans="1:6" ht="19.5" customHeight="1">
      <c r="A57" s="72" t="s">
        <v>117</v>
      </c>
      <c r="B57" s="72" t="s">
        <v>83</v>
      </c>
      <c r="C57" s="72" t="s">
        <v>90</v>
      </c>
      <c r="D57" s="82" t="s">
        <v>116</v>
      </c>
      <c r="E57" s="82" t="s">
        <v>449</v>
      </c>
      <c r="F57" s="83">
        <v>77</v>
      </c>
    </row>
    <row r="58" spans="1:6" ht="19.5" customHeight="1">
      <c r="A58" s="72" t="s">
        <v>117</v>
      </c>
      <c r="B58" s="72" t="s">
        <v>83</v>
      </c>
      <c r="C58" s="72" t="s">
        <v>90</v>
      </c>
      <c r="D58" s="82" t="s">
        <v>116</v>
      </c>
      <c r="E58" s="82" t="s">
        <v>450</v>
      </c>
      <c r="F58" s="83">
        <v>5</v>
      </c>
    </row>
    <row r="59" spans="1:6" ht="19.5" customHeight="1">
      <c r="A59" s="72" t="s">
        <v>117</v>
      </c>
      <c r="B59" s="72" t="s">
        <v>83</v>
      </c>
      <c r="C59" s="72" t="s">
        <v>90</v>
      </c>
      <c r="D59" s="82" t="s">
        <v>116</v>
      </c>
      <c r="E59" s="82" t="s">
        <v>451</v>
      </c>
      <c r="F59" s="83">
        <v>33</v>
      </c>
    </row>
    <row r="60" spans="1:6" ht="19.5" customHeight="1">
      <c r="A60" s="72" t="s">
        <v>117</v>
      </c>
      <c r="B60" s="72" t="s">
        <v>83</v>
      </c>
      <c r="C60" s="72" t="s">
        <v>90</v>
      </c>
      <c r="D60" s="82" t="s">
        <v>116</v>
      </c>
      <c r="E60" s="82" t="s">
        <v>452</v>
      </c>
      <c r="F60" s="83">
        <v>4</v>
      </c>
    </row>
    <row r="61" spans="1:6" ht="19.5" customHeight="1">
      <c r="A61" s="72" t="s">
        <v>117</v>
      </c>
      <c r="B61" s="72" t="s">
        <v>83</v>
      </c>
      <c r="C61" s="72" t="s">
        <v>90</v>
      </c>
      <c r="D61" s="82" t="s">
        <v>116</v>
      </c>
      <c r="E61" s="82" t="s">
        <v>421</v>
      </c>
      <c r="F61" s="83">
        <v>12</v>
      </c>
    </row>
    <row r="62" spans="1:6" ht="19.5" customHeight="1">
      <c r="A62" s="72" t="s">
        <v>117</v>
      </c>
      <c r="B62" s="72" t="s">
        <v>83</v>
      </c>
      <c r="C62" s="72" t="s">
        <v>90</v>
      </c>
      <c r="D62" s="82" t="s">
        <v>116</v>
      </c>
      <c r="E62" s="82" t="s">
        <v>426</v>
      </c>
      <c r="F62" s="83">
        <v>90</v>
      </c>
    </row>
    <row r="63" spans="1:6" ht="19.5" customHeight="1">
      <c r="A63" s="72" t="s">
        <v>117</v>
      </c>
      <c r="B63" s="72" t="s">
        <v>83</v>
      </c>
      <c r="C63" s="72" t="s">
        <v>90</v>
      </c>
      <c r="D63" s="82" t="s">
        <v>116</v>
      </c>
      <c r="E63" s="82" t="s">
        <v>453</v>
      </c>
      <c r="F63" s="83">
        <v>57.1</v>
      </c>
    </row>
    <row r="64" spans="1:6" ht="19.5" customHeight="1">
      <c r="A64" s="72" t="s">
        <v>36</v>
      </c>
      <c r="B64" s="72" t="s">
        <v>36</v>
      </c>
      <c r="C64" s="72" t="s">
        <v>36</v>
      </c>
      <c r="D64" s="82" t="s">
        <v>36</v>
      </c>
      <c r="E64" s="82" t="s">
        <v>121</v>
      </c>
      <c r="F64" s="83">
        <v>770</v>
      </c>
    </row>
    <row r="65" spans="1:6" ht="19.5" customHeight="1">
      <c r="A65" s="72" t="s">
        <v>117</v>
      </c>
      <c r="B65" s="72" t="s">
        <v>83</v>
      </c>
      <c r="C65" s="72" t="s">
        <v>92</v>
      </c>
      <c r="D65" s="82" t="s">
        <v>116</v>
      </c>
      <c r="E65" s="82" t="s">
        <v>454</v>
      </c>
      <c r="F65" s="83">
        <v>15</v>
      </c>
    </row>
    <row r="66" spans="1:6" ht="19.5" customHeight="1">
      <c r="A66" s="72" t="s">
        <v>117</v>
      </c>
      <c r="B66" s="72" t="s">
        <v>83</v>
      </c>
      <c r="C66" s="72" t="s">
        <v>92</v>
      </c>
      <c r="D66" s="82" t="s">
        <v>116</v>
      </c>
      <c r="E66" s="82" t="s">
        <v>455</v>
      </c>
      <c r="F66" s="83">
        <v>10</v>
      </c>
    </row>
    <row r="67" spans="1:6" ht="19.5" customHeight="1">
      <c r="A67" s="72" t="s">
        <v>117</v>
      </c>
      <c r="B67" s="72" t="s">
        <v>83</v>
      </c>
      <c r="C67" s="72" t="s">
        <v>92</v>
      </c>
      <c r="D67" s="82" t="s">
        <v>116</v>
      </c>
      <c r="E67" s="82" t="s">
        <v>456</v>
      </c>
      <c r="F67" s="83">
        <v>15</v>
      </c>
    </row>
    <row r="68" spans="1:6" ht="19.5" customHeight="1">
      <c r="A68" s="72" t="s">
        <v>117</v>
      </c>
      <c r="B68" s="72" t="s">
        <v>83</v>
      </c>
      <c r="C68" s="72" t="s">
        <v>92</v>
      </c>
      <c r="D68" s="82" t="s">
        <v>116</v>
      </c>
      <c r="E68" s="82" t="s">
        <v>457</v>
      </c>
      <c r="F68" s="83">
        <v>25</v>
      </c>
    </row>
    <row r="69" spans="1:6" ht="19.5" customHeight="1">
      <c r="A69" s="72" t="s">
        <v>117</v>
      </c>
      <c r="B69" s="72" t="s">
        <v>83</v>
      </c>
      <c r="C69" s="72" t="s">
        <v>92</v>
      </c>
      <c r="D69" s="82" t="s">
        <v>116</v>
      </c>
      <c r="E69" s="82" t="s">
        <v>458</v>
      </c>
      <c r="F69" s="83">
        <v>390</v>
      </c>
    </row>
    <row r="70" spans="1:6" ht="19.5" customHeight="1">
      <c r="A70" s="72" t="s">
        <v>117</v>
      </c>
      <c r="B70" s="72" t="s">
        <v>83</v>
      </c>
      <c r="C70" s="72" t="s">
        <v>92</v>
      </c>
      <c r="D70" s="82" t="s">
        <v>116</v>
      </c>
      <c r="E70" s="82" t="s">
        <v>459</v>
      </c>
      <c r="F70" s="83">
        <v>30</v>
      </c>
    </row>
    <row r="71" spans="1:6" ht="19.5" customHeight="1">
      <c r="A71" s="72" t="s">
        <v>117</v>
      </c>
      <c r="B71" s="72" t="s">
        <v>83</v>
      </c>
      <c r="C71" s="72" t="s">
        <v>92</v>
      </c>
      <c r="D71" s="82" t="s">
        <v>116</v>
      </c>
      <c r="E71" s="82" t="s">
        <v>460</v>
      </c>
      <c r="F71" s="83">
        <v>285</v>
      </c>
    </row>
    <row r="72" spans="1:6" ht="19.5" customHeight="1">
      <c r="A72" s="72" t="s">
        <v>36</v>
      </c>
      <c r="B72" s="72" t="s">
        <v>36</v>
      </c>
      <c r="C72" s="72" t="s">
        <v>36</v>
      </c>
      <c r="D72" s="82" t="s">
        <v>36</v>
      </c>
      <c r="E72" s="82" t="s">
        <v>123</v>
      </c>
      <c r="F72" s="83">
        <v>240</v>
      </c>
    </row>
    <row r="73" spans="1:6" ht="19.5" customHeight="1">
      <c r="A73" s="72" t="s">
        <v>117</v>
      </c>
      <c r="B73" s="72" t="s">
        <v>122</v>
      </c>
      <c r="C73" s="72" t="s">
        <v>92</v>
      </c>
      <c r="D73" s="82" t="s">
        <v>116</v>
      </c>
      <c r="E73" s="82" t="s">
        <v>461</v>
      </c>
      <c r="F73" s="83">
        <v>100</v>
      </c>
    </row>
    <row r="74" spans="1:6" ht="19.5" customHeight="1">
      <c r="A74" s="72" t="s">
        <v>117</v>
      </c>
      <c r="B74" s="72" t="s">
        <v>122</v>
      </c>
      <c r="C74" s="72" t="s">
        <v>92</v>
      </c>
      <c r="D74" s="82" t="s">
        <v>116</v>
      </c>
      <c r="E74" s="82" t="s">
        <v>462</v>
      </c>
      <c r="F74" s="83">
        <v>20</v>
      </c>
    </row>
    <row r="75" spans="1:6" ht="19.5" customHeight="1">
      <c r="A75" s="72" t="s">
        <v>117</v>
      </c>
      <c r="B75" s="72" t="s">
        <v>122</v>
      </c>
      <c r="C75" s="72" t="s">
        <v>92</v>
      </c>
      <c r="D75" s="82" t="s">
        <v>116</v>
      </c>
      <c r="E75" s="82" t="s">
        <v>463</v>
      </c>
      <c r="F75" s="83">
        <v>100</v>
      </c>
    </row>
    <row r="76" spans="1:6" ht="19.5" customHeight="1">
      <c r="A76" s="72" t="s">
        <v>117</v>
      </c>
      <c r="B76" s="72" t="s">
        <v>122</v>
      </c>
      <c r="C76" s="72" t="s">
        <v>92</v>
      </c>
      <c r="D76" s="82" t="s">
        <v>116</v>
      </c>
      <c r="E76" s="82" t="s">
        <v>464</v>
      </c>
      <c r="F76" s="83">
        <v>20</v>
      </c>
    </row>
    <row r="77" spans="1:6" ht="19.5" customHeight="1">
      <c r="A77" s="72" t="s">
        <v>36</v>
      </c>
      <c r="B77" s="72" t="s">
        <v>36</v>
      </c>
      <c r="C77" s="72" t="s">
        <v>36</v>
      </c>
      <c r="D77" s="82" t="s">
        <v>36</v>
      </c>
      <c r="E77" s="82" t="s">
        <v>126</v>
      </c>
      <c r="F77" s="83">
        <v>350</v>
      </c>
    </row>
    <row r="78" spans="1:6" ht="19.5" customHeight="1">
      <c r="A78" s="72" t="s">
        <v>117</v>
      </c>
      <c r="B78" s="72" t="s">
        <v>95</v>
      </c>
      <c r="C78" s="72" t="s">
        <v>95</v>
      </c>
      <c r="D78" s="82" t="s">
        <v>116</v>
      </c>
      <c r="E78" s="82" t="s">
        <v>465</v>
      </c>
      <c r="F78" s="83">
        <v>150</v>
      </c>
    </row>
    <row r="79" spans="1:6" ht="19.5" customHeight="1">
      <c r="A79" s="72" t="s">
        <v>117</v>
      </c>
      <c r="B79" s="72" t="s">
        <v>95</v>
      </c>
      <c r="C79" s="72" t="s">
        <v>95</v>
      </c>
      <c r="D79" s="82" t="s">
        <v>116</v>
      </c>
      <c r="E79" s="82" t="s">
        <v>466</v>
      </c>
      <c r="F79" s="83">
        <v>10</v>
      </c>
    </row>
    <row r="80" spans="1:6" ht="19.5" customHeight="1">
      <c r="A80" s="72" t="s">
        <v>117</v>
      </c>
      <c r="B80" s="72" t="s">
        <v>95</v>
      </c>
      <c r="C80" s="72" t="s">
        <v>95</v>
      </c>
      <c r="D80" s="82" t="s">
        <v>116</v>
      </c>
      <c r="E80" s="82" t="s">
        <v>467</v>
      </c>
      <c r="F80" s="83">
        <v>40</v>
      </c>
    </row>
    <row r="81" spans="1:6" ht="19.5" customHeight="1">
      <c r="A81" s="72" t="s">
        <v>117</v>
      </c>
      <c r="B81" s="72" t="s">
        <v>95</v>
      </c>
      <c r="C81" s="72" t="s">
        <v>95</v>
      </c>
      <c r="D81" s="82" t="s">
        <v>116</v>
      </c>
      <c r="E81" s="82" t="s">
        <v>468</v>
      </c>
      <c r="F81" s="83">
        <v>150</v>
      </c>
    </row>
    <row r="82" spans="1:6" ht="19.5" customHeight="1">
      <c r="A82" s="72" t="s">
        <v>36</v>
      </c>
      <c r="B82" s="72" t="s">
        <v>36</v>
      </c>
      <c r="C82" s="72" t="s">
        <v>36</v>
      </c>
      <c r="D82" s="82" t="s">
        <v>36</v>
      </c>
      <c r="E82" s="82" t="s">
        <v>129</v>
      </c>
      <c r="F82" s="83">
        <v>176.5</v>
      </c>
    </row>
    <row r="83" spans="1:6" ht="19.5" customHeight="1">
      <c r="A83" s="72" t="s">
        <v>89</v>
      </c>
      <c r="B83" s="72" t="s">
        <v>122</v>
      </c>
      <c r="C83" s="72" t="s">
        <v>128</v>
      </c>
      <c r="D83" s="82" t="s">
        <v>116</v>
      </c>
      <c r="E83" s="82" t="s">
        <v>469</v>
      </c>
      <c r="F83" s="83">
        <v>176.5</v>
      </c>
    </row>
    <row r="84" spans="1:6" ht="19.5" customHeight="1">
      <c r="A84" s="72" t="s">
        <v>36</v>
      </c>
      <c r="B84" s="72" t="s">
        <v>36</v>
      </c>
      <c r="C84" s="72" t="s">
        <v>36</v>
      </c>
      <c r="D84" s="82" t="s">
        <v>36</v>
      </c>
      <c r="E84" s="82" t="s">
        <v>133</v>
      </c>
      <c r="F84" s="83">
        <v>1521</v>
      </c>
    </row>
    <row r="85" spans="1:6" ht="19.5" customHeight="1">
      <c r="A85" s="72" t="s">
        <v>36</v>
      </c>
      <c r="B85" s="72" t="s">
        <v>36</v>
      </c>
      <c r="C85" s="72" t="s">
        <v>36</v>
      </c>
      <c r="D85" s="82" t="s">
        <v>36</v>
      </c>
      <c r="E85" s="82" t="s">
        <v>121</v>
      </c>
      <c r="F85" s="83">
        <v>971</v>
      </c>
    </row>
    <row r="86" spans="1:6" ht="19.5" customHeight="1">
      <c r="A86" s="72" t="s">
        <v>117</v>
      </c>
      <c r="B86" s="72" t="s">
        <v>83</v>
      </c>
      <c r="C86" s="72" t="s">
        <v>92</v>
      </c>
      <c r="D86" s="82" t="s">
        <v>134</v>
      </c>
      <c r="E86" s="82" t="s">
        <v>421</v>
      </c>
      <c r="F86" s="83">
        <v>891</v>
      </c>
    </row>
    <row r="87" spans="1:6" ht="19.5" customHeight="1">
      <c r="A87" s="72" t="s">
        <v>117</v>
      </c>
      <c r="B87" s="72" t="s">
        <v>83</v>
      </c>
      <c r="C87" s="72" t="s">
        <v>92</v>
      </c>
      <c r="D87" s="82" t="s">
        <v>134</v>
      </c>
      <c r="E87" s="82" t="s">
        <v>470</v>
      </c>
      <c r="F87" s="83">
        <v>80</v>
      </c>
    </row>
    <row r="88" spans="1:6" ht="19.5" customHeight="1">
      <c r="A88" s="72" t="s">
        <v>36</v>
      </c>
      <c r="B88" s="72" t="s">
        <v>36</v>
      </c>
      <c r="C88" s="72" t="s">
        <v>36</v>
      </c>
      <c r="D88" s="82" t="s">
        <v>36</v>
      </c>
      <c r="E88" s="82" t="s">
        <v>126</v>
      </c>
      <c r="F88" s="83">
        <v>220</v>
      </c>
    </row>
    <row r="89" spans="1:6" ht="19.5" customHeight="1">
      <c r="A89" s="72" t="s">
        <v>117</v>
      </c>
      <c r="B89" s="72" t="s">
        <v>95</v>
      </c>
      <c r="C89" s="72" t="s">
        <v>95</v>
      </c>
      <c r="D89" s="82" t="s">
        <v>134</v>
      </c>
      <c r="E89" s="82" t="s">
        <v>471</v>
      </c>
      <c r="F89" s="83">
        <v>150</v>
      </c>
    </row>
    <row r="90" spans="1:6" ht="19.5" customHeight="1">
      <c r="A90" s="72" t="s">
        <v>117</v>
      </c>
      <c r="B90" s="72" t="s">
        <v>95</v>
      </c>
      <c r="C90" s="72" t="s">
        <v>95</v>
      </c>
      <c r="D90" s="82" t="s">
        <v>134</v>
      </c>
      <c r="E90" s="82" t="s">
        <v>472</v>
      </c>
      <c r="F90" s="83">
        <v>40</v>
      </c>
    </row>
    <row r="91" spans="1:6" ht="19.5" customHeight="1">
      <c r="A91" s="72" t="s">
        <v>117</v>
      </c>
      <c r="B91" s="72" t="s">
        <v>95</v>
      </c>
      <c r="C91" s="72" t="s">
        <v>95</v>
      </c>
      <c r="D91" s="82" t="s">
        <v>134</v>
      </c>
      <c r="E91" s="82" t="s">
        <v>473</v>
      </c>
      <c r="F91" s="83">
        <v>30</v>
      </c>
    </row>
    <row r="92" spans="1:6" ht="19.5" customHeight="1">
      <c r="A92" s="72" t="s">
        <v>36</v>
      </c>
      <c r="B92" s="72" t="s">
        <v>36</v>
      </c>
      <c r="C92" s="72" t="s">
        <v>36</v>
      </c>
      <c r="D92" s="82" t="s">
        <v>36</v>
      </c>
      <c r="E92" s="82" t="s">
        <v>106</v>
      </c>
      <c r="F92" s="83">
        <v>30</v>
      </c>
    </row>
    <row r="93" spans="1:6" ht="19.5" customHeight="1">
      <c r="A93" s="72" t="s">
        <v>89</v>
      </c>
      <c r="B93" s="72" t="s">
        <v>94</v>
      </c>
      <c r="C93" s="72" t="s">
        <v>90</v>
      </c>
      <c r="D93" s="82" t="s">
        <v>134</v>
      </c>
      <c r="E93" s="82" t="s">
        <v>455</v>
      </c>
      <c r="F93" s="83">
        <v>20</v>
      </c>
    </row>
    <row r="94" spans="1:6" ht="19.5" customHeight="1">
      <c r="A94" s="72" t="s">
        <v>89</v>
      </c>
      <c r="B94" s="72" t="s">
        <v>94</v>
      </c>
      <c r="C94" s="72" t="s">
        <v>90</v>
      </c>
      <c r="D94" s="82" t="s">
        <v>134</v>
      </c>
      <c r="E94" s="82" t="s">
        <v>474</v>
      </c>
      <c r="F94" s="83">
        <v>5</v>
      </c>
    </row>
    <row r="95" spans="1:6" ht="19.5" customHeight="1">
      <c r="A95" s="72" t="s">
        <v>89</v>
      </c>
      <c r="B95" s="72" t="s">
        <v>94</v>
      </c>
      <c r="C95" s="72" t="s">
        <v>90</v>
      </c>
      <c r="D95" s="82" t="s">
        <v>134</v>
      </c>
      <c r="E95" s="82" t="s">
        <v>475</v>
      </c>
      <c r="F95" s="83">
        <v>5</v>
      </c>
    </row>
    <row r="96" spans="1:6" ht="19.5" customHeight="1">
      <c r="A96" s="72" t="s">
        <v>36</v>
      </c>
      <c r="B96" s="72" t="s">
        <v>36</v>
      </c>
      <c r="C96" s="72" t="s">
        <v>36</v>
      </c>
      <c r="D96" s="82" t="s">
        <v>36</v>
      </c>
      <c r="E96" s="82" t="s">
        <v>130</v>
      </c>
      <c r="F96" s="83">
        <v>300</v>
      </c>
    </row>
    <row r="97" spans="1:6" ht="19.5" customHeight="1">
      <c r="A97" s="72" t="s">
        <v>89</v>
      </c>
      <c r="B97" s="72" t="s">
        <v>95</v>
      </c>
      <c r="C97" s="72" t="s">
        <v>90</v>
      </c>
      <c r="D97" s="82" t="s">
        <v>134</v>
      </c>
      <c r="E97" s="82" t="s">
        <v>476</v>
      </c>
      <c r="F97" s="83">
        <v>300</v>
      </c>
    </row>
    <row r="98" spans="1:6" ht="19.5" customHeight="1">
      <c r="A98" s="72" t="s">
        <v>36</v>
      </c>
      <c r="B98" s="72" t="s">
        <v>36</v>
      </c>
      <c r="C98" s="72" t="s">
        <v>36</v>
      </c>
      <c r="D98" s="82" t="s">
        <v>36</v>
      </c>
      <c r="E98" s="82" t="s">
        <v>136</v>
      </c>
      <c r="F98" s="83">
        <v>211</v>
      </c>
    </row>
    <row r="99" spans="1:6" ht="19.5" customHeight="1">
      <c r="A99" s="72" t="s">
        <v>36</v>
      </c>
      <c r="B99" s="72" t="s">
        <v>36</v>
      </c>
      <c r="C99" s="72" t="s">
        <v>36</v>
      </c>
      <c r="D99" s="82" t="s">
        <v>36</v>
      </c>
      <c r="E99" s="82" t="s">
        <v>120</v>
      </c>
      <c r="F99" s="83">
        <v>111</v>
      </c>
    </row>
    <row r="100" spans="1:6" ht="19.5" customHeight="1">
      <c r="A100" s="72" t="s">
        <v>117</v>
      </c>
      <c r="B100" s="72" t="s">
        <v>83</v>
      </c>
      <c r="C100" s="72" t="s">
        <v>90</v>
      </c>
      <c r="D100" s="82" t="s">
        <v>137</v>
      </c>
      <c r="E100" s="82" t="s">
        <v>421</v>
      </c>
      <c r="F100" s="83">
        <v>108.3</v>
      </c>
    </row>
    <row r="101" spans="1:6" ht="19.5" customHeight="1">
      <c r="A101" s="72" t="s">
        <v>117</v>
      </c>
      <c r="B101" s="72" t="s">
        <v>83</v>
      </c>
      <c r="C101" s="72" t="s">
        <v>90</v>
      </c>
      <c r="D101" s="82" t="s">
        <v>137</v>
      </c>
      <c r="E101" s="82" t="s">
        <v>477</v>
      </c>
      <c r="F101" s="83">
        <v>2.7</v>
      </c>
    </row>
    <row r="102" spans="1:6" ht="19.5" customHeight="1">
      <c r="A102" s="72" t="s">
        <v>36</v>
      </c>
      <c r="B102" s="72" t="s">
        <v>36</v>
      </c>
      <c r="C102" s="72" t="s">
        <v>36</v>
      </c>
      <c r="D102" s="82" t="s">
        <v>36</v>
      </c>
      <c r="E102" s="82" t="s">
        <v>126</v>
      </c>
      <c r="F102" s="83">
        <v>100</v>
      </c>
    </row>
    <row r="103" spans="1:6" ht="19.5" customHeight="1">
      <c r="A103" s="72" t="s">
        <v>117</v>
      </c>
      <c r="B103" s="72" t="s">
        <v>95</v>
      </c>
      <c r="C103" s="72" t="s">
        <v>95</v>
      </c>
      <c r="D103" s="82" t="s">
        <v>137</v>
      </c>
      <c r="E103" s="82" t="s">
        <v>478</v>
      </c>
      <c r="F103" s="83">
        <v>100</v>
      </c>
    </row>
    <row r="104" spans="1:6" ht="19.5" customHeight="1">
      <c r="A104" s="72" t="s">
        <v>36</v>
      </c>
      <c r="B104" s="72" t="s">
        <v>36</v>
      </c>
      <c r="C104" s="72" t="s">
        <v>36</v>
      </c>
      <c r="D104" s="82" t="s">
        <v>36</v>
      </c>
      <c r="E104" s="82" t="s">
        <v>138</v>
      </c>
      <c r="F104" s="83">
        <v>7892</v>
      </c>
    </row>
    <row r="105" spans="1:6" ht="19.5" customHeight="1">
      <c r="A105" s="72" t="s">
        <v>36</v>
      </c>
      <c r="B105" s="72" t="s">
        <v>36</v>
      </c>
      <c r="C105" s="72" t="s">
        <v>36</v>
      </c>
      <c r="D105" s="82" t="s">
        <v>36</v>
      </c>
      <c r="E105" s="82" t="s">
        <v>139</v>
      </c>
      <c r="F105" s="83">
        <v>4572</v>
      </c>
    </row>
    <row r="106" spans="1:6" ht="19.5" customHeight="1">
      <c r="A106" s="72" t="s">
        <v>36</v>
      </c>
      <c r="B106" s="72" t="s">
        <v>36</v>
      </c>
      <c r="C106" s="72" t="s">
        <v>36</v>
      </c>
      <c r="D106" s="82" t="s">
        <v>36</v>
      </c>
      <c r="E106" s="82" t="s">
        <v>118</v>
      </c>
      <c r="F106" s="83">
        <v>28</v>
      </c>
    </row>
    <row r="107" spans="1:6" ht="19.5" customHeight="1">
      <c r="A107" s="72" t="s">
        <v>117</v>
      </c>
      <c r="B107" s="72" t="s">
        <v>92</v>
      </c>
      <c r="C107" s="72" t="s">
        <v>94</v>
      </c>
      <c r="D107" s="82" t="s">
        <v>140</v>
      </c>
      <c r="E107" s="82" t="s">
        <v>479</v>
      </c>
      <c r="F107" s="83">
        <v>10</v>
      </c>
    </row>
    <row r="108" spans="1:6" ht="19.5" customHeight="1">
      <c r="A108" s="72" t="s">
        <v>117</v>
      </c>
      <c r="B108" s="72" t="s">
        <v>92</v>
      </c>
      <c r="C108" s="72" t="s">
        <v>94</v>
      </c>
      <c r="D108" s="82" t="s">
        <v>140</v>
      </c>
      <c r="E108" s="82" t="s">
        <v>480</v>
      </c>
      <c r="F108" s="83">
        <v>10</v>
      </c>
    </row>
    <row r="109" spans="1:6" ht="19.5" customHeight="1">
      <c r="A109" s="72" t="s">
        <v>117</v>
      </c>
      <c r="B109" s="72" t="s">
        <v>92</v>
      </c>
      <c r="C109" s="72" t="s">
        <v>94</v>
      </c>
      <c r="D109" s="82" t="s">
        <v>140</v>
      </c>
      <c r="E109" s="82" t="s">
        <v>481</v>
      </c>
      <c r="F109" s="83">
        <v>8</v>
      </c>
    </row>
    <row r="110" spans="1:6" ht="19.5" customHeight="1">
      <c r="A110" s="72" t="s">
        <v>36</v>
      </c>
      <c r="B110" s="72" t="s">
        <v>36</v>
      </c>
      <c r="C110" s="72" t="s">
        <v>36</v>
      </c>
      <c r="D110" s="82" t="s">
        <v>36</v>
      </c>
      <c r="E110" s="82" t="s">
        <v>123</v>
      </c>
      <c r="F110" s="83">
        <v>460</v>
      </c>
    </row>
    <row r="111" spans="1:6" ht="19.5" customHeight="1">
      <c r="A111" s="72" t="s">
        <v>117</v>
      </c>
      <c r="B111" s="72" t="s">
        <v>122</v>
      </c>
      <c r="C111" s="72" t="s">
        <v>92</v>
      </c>
      <c r="D111" s="82" t="s">
        <v>140</v>
      </c>
      <c r="E111" s="82" t="s">
        <v>482</v>
      </c>
      <c r="F111" s="83">
        <v>20</v>
      </c>
    </row>
    <row r="112" spans="1:6" ht="19.5" customHeight="1">
      <c r="A112" s="72" t="s">
        <v>117</v>
      </c>
      <c r="B112" s="72" t="s">
        <v>122</v>
      </c>
      <c r="C112" s="72" t="s">
        <v>92</v>
      </c>
      <c r="D112" s="82" t="s">
        <v>140</v>
      </c>
      <c r="E112" s="82" t="s">
        <v>483</v>
      </c>
      <c r="F112" s="83">
        <v>20</v>
      </c>
    </row>
    <row r="113" spans="1:6" ht="19.5" customHeight="1">
      <c r="A113" s="72" t="s">
        <v>117</v>
      </c>
      <c r="B113" s="72" t="s">
        <v>122</v>
      </c>
      <c r="C113" s="72" t="s">
        <v>92</v>
      </c>
      <c r="D113" s="82" t="s">
        <v>140</v>
      </c>
      <c r="E113" s="82" t="s">
        <v>484</v>
      </c>
      <c r="F113" s="83">
        <v>100</v>
      </c>
    </row>
    <row r="114" spans="1:6" ht="19.5" customHeight="1">
      <c r="A114" s="72" t="s">
        <v>117</v>
      </c>
      <c r="B114" s="72" t="s">
        <v>122</v>
      </c>
      <c r="C114" s="72" t="s">
        <v>92</v>
      </c>
      <c r="D114" s="82" t="s">
        <v>140</v>
      </c>
      <c r="E114" s="82" t="s">
        <v>485</v>
      </c>
      <c r="F114" s="83">
        <v>20</v>
      </c>
    </row>
    <row r="115" spans="1:6" ht="19.5" customHeight="1">
      <c r="A115" s="72" t="s">
        <v>117</v>
      </c>
      <c r="B115" s="72" t="s">
        <v>122</v>
      </c>
      <c r="C115" s="72" t="s">
        <v>92</v>
      </c>
      <c r="D115" s="82" t="s">
        <v>140</v>
      </c>
      <c r="E115" s="82" t="s">
        <v>486</v>
      </c>
      <c r="F115" s="83">
        <v>30</v>
      </c>
    </row>
    <row r="116" spans="1:6" ht="19.5" customHeight="1">
      <c r="A116" s="72" t="s">
        <v>117</v>
      </c>
      <c r="B116" s="72" t="s">
        <v>122</v>
      </c>
      <c r="C116" s="72" t="s">
        <v>92</v>
      </c>
      <c r="D116" s="82" t="s">
        <v>140</v>
      </c>
      <c r="E116" s="82" t="s">
        <v>487</v>
      </c>
      <c r="F116" s="83">
        <v>20</v>
      </c>
    </row>
    <row r="117" spans="1:6" ht="19.5" customHeight="1">
      <c r="A117" s="72" t="s">
        <v>117</v>
      </c>
      <c r="B117" s="72" t="s">
        <v>122</v>
      </c>
      <c r="C117" s="72" t="s">
        <v>92</v>
      </c>
      <c r="D117" s="82" t="s">
        <v>140</v>
      </c>
      <c r="E117" s="82" t="s">
        <v>488</v>
      </c>
      <c r="F117" s="83">
        <v>20</v>
      </c>
    </row>
    <row r="118" spans="1:6" ht="19.5" customHeight="1">
      <c r="A118" s="72" t="s">
        <v>117</v>
      </c>
      <c r="B118" s="72" t="s">
        <v>122</v>
      </c>
      <c r="C118" s="72" t="s">
        <v>92</v>
      </c>
      <c r="D118" s="82" t="s">
        <v>140</v>
      </c>
      <c r="E118" s="82" t="s">
        <v>489</v>
      </c>
      <c r="F118" s="83">
        <v>20</v>
      </c>
    </row>
    <row r="119" spans="1:6" ht="19.5" customHeight="1">
      <c r="A119" s="72" t="s">
        <v>117</v>
      </c>
      <c r="B119" s="72" t="s">
        <v>122</v>
      </c>
      <c r="C119" s="72" t="s">
        <v>92</v>
      </c>
      <c r="D119" s="82" t="s">
        <v>140</v>
      </c>
      <c r="E119" s="82" t="s">
        <v>490</v>
      </c>
      <c r="F119" s="83">
        <v>20</v>
      </c>
    </row>
    <row r="120" spans="1:6" ht="19.5" customHeight="1">
      <c r="A120" s="72" t="s">
        <v>117</v>
      </c>
      <c r="B120" s="72" t="s">
        <v>122</v>
      </c>
      <c r="C120" s="72" t="s">
        <v>92</v>
      </c>
      <c r="D120" s="82" t="s">
        <v>140</v>
      </c>
      <c r="E120" s="82" t="s">
        <v>491</v>
      </c>
      <c r="F120" s="83">
        <v>10</v>
      </c>
    </row>
    <row r="121" spans="1:6" ht="19.5" customHeight="1">
      <c r="A121" s="72" t="s">
        <v>117</v>
      </c>
      <c r="B121" s="72" t="s">
        <v>122</v>
      </c>
      <c r="C121" s="72" t="s">
        <v>92</v>
      </c>
      <c r="D121" s="82" t="s">
        <v>140</v>
      </c>
      <c r="E121" s="82" t="s">
        <v>492</v>
      </c>
      <c r="F121" s="83">
        <v>100</v>
      </c>
    </row>
    <row r="122" spans="1:6" ht="19.5" customHeight="1">
      <c r="A122" s="72" t="s">
        <v>117</v>
      </c>
      <c r="B122" s="72" t="s">
        <v>122</v>
      </c>
      <c r="C122" s="72" t="s">
        <v>92</v>
      </c>
      <c r="D122" s="82" t="s">
        <v>140</v>
      </c>
      <c r="E122" s="82" t="s">
        <v>493</v>
      </c>
      <c r="F122" s="83">
        <v>30</v>
      </c>
    </row>
    <row r="123" spans="1:6" ht="19.5" customHeight="1">
      <c r="A123" s="72" t="s">
        <v>117</v>
      </c>
      <c r="B123" s="72" t="s">
        <v>122</v>
      </c>
      <c r="C123" s="72" t="s">
        <v>92</v>
      </c>
      <c r="D123" s="82" t="s">
        <v>140</v>
      </c>
      <c r="E123" s="82" t="s">
        <v>494</v>
      </c>
      <c r="F123" s="83">
        <v>30</v>
      </c>
    </row>
    <row r="124" spans="1:6" ht="19.5" customHeight="1">
      <c r="A124" s="72" t="s">
        <v>117</v>
      </c>
      <c r="B124" s="72" t="s">
        <v>122</v>
      </c>
      <c r="C124" s="72" t="s">
        <v>92</v>
      </c>
      <c r="D124" s="82" t="s">
        <v>140</v>
      </c>
      <c r="E124" s="82" t="s">
        <v>495</v>
      </c>
      <c r="F124" s="83">
        <v>20</v>
      </c>
    </row>
    <row r="125" spans="1:6" ht="19.5" customHeight="1">
      <c r="A125" s="72" t="s">
        <v>36</v>
      </c>
      <c r="B125" s="72" t="s">
        <v>36</v>
      </c>
      <c r="C125" s="72" t="s">
        <v>36</v>
      </c>
      <c r="D125" s="82" t="s">
        <v>36</v>
      </c>
      <c r="E125" s="82" t="s">
        <v>126</v>
      </c>
      <c r="F125" s="83">
        <v>40</v>
      </c>
    </row>
    <row r="126" spans="1:6" ht="19.5" customHeight="1">
      <c r="A126" s="72" t="s">
        <v>117</v>
      </c>
      <c r="B126" s="72" t="s">
        <v>95</v>
      </c>
      <c r="C126" s="72" t="s">
        <v>95</v>
      </c>
      <c r="D126" s="82" t="s">
        <v>140</v>
      </c>
      <c r="E126" s="82" t="s">
        <v>496</v>
      </c>
      <c r="F126" s="83">
        <v>10</v>
      </c>
    </row>
    <row r="127" spans="1:6" ht="19.5" customHeight="1">
      <c r="A127" s="72" t="s">
        <v>117</v>
      </c>
      <c r="B127" s="72" t="s">
        <v>95</v>
      </c>
      <c r="C127" s="72" t="s">
        <v>95</v>
      </c>
      <c r="D127" s="82" t="s">
        <v>140</v>
      </c>
      <c r="E127" s="82" t="s">
        <v>497</v>
      </c>
      <c r="F127" s="83">
        <v>30</v>
      </c>
    </row>
    <row r="128" spans="1:6" ht="19.5" customHeight="1">
      <c r="A128" s="72" t="s">
        <v>36</v>
      </c>
      <c r="B128" s="72" t="s">
        <v>36</v>
      </c>
      <c r="C128" s="72" t="s">
        <v>36</v>
      </c>
      <c r="D128" s="82" t="s">
        <v>36</v>
      </c>
      <c r="E128" s="82" t="s">
        <v>143</v>
      </c>
      <c r="F128" s="83">
        <v>3414</v>
      </c>
    </row>
    <row r="129" spans="1:6" ht="19.5" customHeight="1">
      <c r="A129" s="72" t="s">
        <v>89</v>
      </c>
      <c r="B129" s="72" t="s">
        <v>92</v>
      </c>
      <c r="C129" s="72" t="s">
        <v>92</v>
      </c>
      <c r="D129" s="82" t="s">
        <v>140</v>
      </c>
      <c r="E129" s="82" t="s">
        <v>498</v>
      </c>
      <c r="F129" s="83">
        <v>29</v>
      </c>
    </row>
    <row r="130" spans="1:6" ht="19.5" customHeight="1">
      <c r="A130" s="72" t="s">
        <v>89</v>
      </c>
      <c r="B130" s="72" t="s">
        <v>92</v>
      </c>
      <c r="C130" s="72" t="s">
        <v>92</v>
      </c>
      <c r="D130" s="82" t="s">
        <v>140</v>
      </c>
      <c r="E130" s="82" t="s">
        <v>499</v>
      </c>
      <c r="F130" s="83">
        <v>45</v>
      </c>
    </row>
    <row r="131" spans="1:6" ht="19.5" customHeight="1">
      <c r="A131" s="72" t="s">
        <v>89</v>
      </c>
      <c r="B131" s="72" t="s">
        <v>92</v>
      </c>
      <c r="C131" s="72" t="s">
        <v>92</v>
      </c>
      <c r="D131" s="82" t="s">
        <v>140</v>
      </c>
      <c r="E131" s="82" t="s">
        <v>500</v>
      </c>
      <c r="F131" s="83">
        <v>30</v>
      </c>
    </row>
    <row r="132" spans="1:6" ht="19.5" customHeight="1">
      <c r="A132" s="72" t="s">
        <v>89</v>
      </c>
      <c r="B132" s="72" t="s">
        <v>92</v>
      </c>
      <c r="C132" s="72" t="s">
        <v>92</v>
      </c>
      <c r="D132" s="82" t="s">
        <v>140</v>
      </c>
      <c r="E132" s="82" t="s">
        <v>421</v>
      </c>
      <c r="F132" s="83">
        <v>1905</v>
      </c>
    </row>
    <row r="133" spans="1:6" ht="19.5" customHeight="1">
      <c r="A133" s="72" t="s">
        <v>89</v>
      </c>
      <c r="B133" s="72" t="s">
        <v>92</v>
      </c>
      <c r="C133" s="72" t="s">
        <v>92</v>
      </c>
      <c r="D133" s="82" t="s">
        <v>140</v>
      </c>
      <c r="E133" s="82" t="s">
        <v>474</v>
      </c>
      <c r="F133" s="83">
        <v>10</v>
      </c>
    </row>
    <row r="134" spans="1:6" ht="19.5" customHeight="1">
      <c r="A134" s="72" t="s">
        <v>89</v>
      </c>
      <c r="B134" s="72" t="s">
        <v>92</v>
      </c>
      <c r="C134" s="72" t="s">
        <v>92</v>
      </c>
      <c r="D134" s="82" t="s">
        <v>140</v>
      </c>
      <c r="E134" s="82" t="s">
        <v>501</v>
      </c>
      <c r="F134" s="83">
        <v>6</v>
      </c>
    </row>
    <row r="135" spans="1:6" ht="19.5" customHeight="1">
      <c r="A135" s="72" t="s">
        <v>89</v>
      </c>
      <c r="B135" s="72" t="s">
        <v>92</v>
      </c>
      <c r="C135" s="72" t="s">
        <v>92</v>
      </c>
      <c r="D135" s="82" t="s">
        <v>140</v>
      </c>
      <c r="E135" s="82" t="s">
        <v>502</v>
      </c>
      <c r="F135" s="83">
        <v>1327</v>
      </c>
    </row>
    <row r="136" spans="1:6" ht="19.5" customHeight="1">
      <c r="A136" s="72" t="s">
        <v>89</v>
      </c>
      <c r="B136" s="72" t="s">
        <v>92</v>
      </c>
      <c r="C136" s="72" t="s">
        <v>92</v>
      </c>
      <c r="D136" s="82" t="s">
        <v>140</v>
      </c>
      <c r="E136" s="82" t="s">
        <v>503</v>
      </c>
      <c r="F136" s="83">
        <v>22</v>
      </c>
    </row>
    <row r="137" spans="1:6" ht="19.5" customHeight="1">
      <c r="A137" s="72" t="s">
        <v>89</v>
      </c>
      <c r="B137" s="72" t="s">
        <v>92</v>
      </c>
      <c r="C137" s="72" t="s">
        <v>92</v>
      </c>
      <c r="D137" s="82" t="s">
        <v>140</v>
      </c>
      <c r="E137" s="82" t="s">
        <v>504</v>
      </c>
      <c r="F137" s="83">
        <v>40</v>
      </c>
    </row>
    <row r="138" spans="1:6" ht="19.5" customHeight="1">
      <c r="A138" s="72" t="s">
        <v>36</v>
      </c>
      <c r="B138" s="72" t="s">
        <v>36</v>
      </c>
      <c r="C138" s="72" t="s">
        <v>36</v>
      </c>
      <c r="D138" s="82" t="s">
        <v>36</v>
      </c>
      <c r="E138" s="82" t="s">
        <v>145</v>
      </c>
      <c r="F138" s="83">
        <v>630</v>
      </c>
    </row>
    <row r="139" spans="1:6" ht="19.5" customHeight="1">
      <c r="A139" s="72" t="s">
        <v>89</v>
      </c>
      <c r="B139" s="72" t="s">
        <v>122</v>
      </c>
      <c r="C139" s="72" t="s">
        <v>95</v>
      </c>
      <c r="D139" s="82" t="s">
        <v>140</v>
      </c>
      <c r="E139" s="82" t="s">
        <v>505</v>
      </c>
      <c r="F139" s="83">
        <v>630</v>
      </c>
    </row>
    <row r="140" spans="1:6" ht="19.5" customHeight="1">
      <c r="A140" s="72" t="s">
        <v>36</v>
      </c>
      <c r="B140" s="72" t="s">
        <v>36</v>
      </c>
      <c r="C140" s="72" t="s">
        <v>36</v>
      </c>
      <c r="D140" s="82" t="s">
        <v>36</v>
      </c>
      <c r="E140" s="82" t="s">
        <v>146</v>
      </c>
      <c r="F140" s="83">
        <v>1795</v>
      </c>
    </row>
    <row r="141" spans="1:6" ht="19.5" customHeight="1">
      <c r="A141" s="72" t="s">
        <v>36</v>
      </c>
      <c r="B141" s="72" t="s">
        <v>36</v>
      </c>
      <c r="C141" s="72" t="s">
        <v>36</v>
      </c>
      <c r="D141" s="82" t="s">
        <v>36</v>
      </c>
      <c r="E141" s="82" t="s">
        <v>123</v>
      </c>
      <c r="F141" s="83">
        <v>30</v>
      </c>
    </row>
    <row r="142" spans="1:6" ht="19.5" customHeight="1">
      <c r="A142" s="72" t="s">
        <v>117</v>
      </c>
      <c r="B142" s="72" t="s">
        <v>122</v>
      </c>
      <c r="C142" s="72" t="s">
        <v>92</v>
      </c>
      <c r="D142" s="82" t="s">
        <v>147</v>
      </c>
      <c r="E142" s="82" t="s">
        <v>506</v>
      </c>
      <c r="F142" s="83">
        <v>30</v>
      </c>
    </row>
    <row r="143" spans="1:6" ht="19.5" customHeight="1">
      <c r="A143" s="72" t="s">
        <v>36</v>
      </c>
      <c r="B143" s="72" t="s">
        <v>36</v>
      </c>
      <c r="C143" s="72" t="s">
        <v>36</v>
      </c>
      <c r="D143" s="82" t="s">
        <v>36</v>
      </c>
      <c r="E143" s="82" t="s">
        <v>143</v>
      </c>
      <c r="F143" s="83">
        <v>1439</v>
      </c>
    </row>
    <row r="144" spans="1:6" ht="19.5" customHeight="1">
      <c r="A144" s="72" t="s">
        <v>89</v>
      </c>
      <c r="B144" s="72" t="s">
        <v>92</v>
      </c>
      <c r="C144" s="72" t="s">
        <v>92</v>
      </c>
      <c r="D144" s="82" t="s">
        <v>147</v>
      </c>
      <c r="E144" s="82" t="s">
        <v>507</v>
      </c>
      <c r="F144" s="83">
        <v>20</v>
      </c>
    </row>
    <row r="145" spans="1:6" ht="19.5" customHeight="1">
      <c r="A145" s="72" t="s">
        <v>89</v>
      </c>
      <c r="B145" s="72" t="s">
        <v>92</v>
      </c>
      <c r="C145" s="72" t="s">
        <v>92</v>
      </c>
      <c r="D145" s="82" t="s">
        <v>147</v>
      </c>
      <c r="E145" s="82" t="s">
        <v>508</v>
      </c>
      <c r="F145" s="83">
        <v>20</v>
      </c>
    </row>
    <row r="146" spans="1:6" ht="19.5" customHeight="1">
      <c r="A146" s="72" t="s">
        <v>89</v>
      </c>
      <c r="B146" s="72" t="s">
        <v>92</v>
      </c>
      <c r="C146" s="72" t="s">
        <v>92</v>
      </c>
      <c r="D146" s="82" t="s">
        <v>147</v>
      </c>
      <c r="E146" s="82" t="s">
        <v>509</v>
      </c>
      <c r="F146" s="83">
        <v>300</v>
      </c>
    </row>
    <row r="147" spans="1:6" ht="19.5" customHeight="1">
      <c r="A147" s="72" t="s">
        <v>89</v>
      </c>
      <c r="B147" s="72" t="s">
        <v>92</v>
      </c>
      <c r="C147" s="72" t="s">
        <v>92</v>
      </c>
      <c r="D147" s="82" t="s">
        <v>147</v>
      </c>
      <c r="E147" s="82" t="s">
        <v>421</v>
      </c>
      <c r="F147" s="83">
        <v>390</v>
      </c>
    </row>
    <row r="148" spans="1:6" ht="19.5" customHeight="1">
      <c r="A148" s="72" t="s">
        <v>89</v>
      </c>
      <c r="B148" s="72" t="s">
        <v>92</v>
      </c>
      <c r="C148" s="72" t="s">
        <v>92</v>
      </c>
      <c r="D148" s="82" t="s">
        <v>147</v>
      </c>
      <c r="E148" s="82" t="s">
        <v>510</v>
      </c>
      <c r="F148" s="83">
        <v>300</v>
      </c>
    </row>
    <row r="149" spans="1:6" ht="19.5" customHeight="1">
      <c r="A149" s="72" t="s">
        <v>89</v>
      </c>
      <c r="B149" s="72" t="s">
        <v>92</v>
      </c>
      <c r="C149" s="72" t="s">
        <v>92</v>
      </c>
      <c r="D149" s="82" t="s">
        <v>147</v>
      </c>
      <c r="E149" s="82" t="s">
        <v>511</v>
      </c>
      <c r="F149" s="83">
        <v>5</v>
      </c>
    </row>
    <row r="150" spans="1:6" ht="19.5" customHeight="1">
      <c r="A150" s="72" t="s">
        <v>89</v>
      </c>
      <c r="B150" s="72" t="s">
        <v>92</v>
      </c>
      <c r="C150" s="72" t="s">
        <v>92</v>
      </c>
      <c r="D150" s="82" t="s">
        <v>147</v>
      </c>
      <c r="E150" s="82" t="s">
        <v>426</v>
      </c>
      <c r="F150" s="83">
        <v>90</v>
      </c>
    </row>
    <row r="151" spans="1:6" ht="19.5" customHeight="1">
      <c r="A151" s="72" t="s">
        <v>89</v>
      </c>
      <c r="B151" s="72" t="s">
        <v>92</v>
      </c>
      <c r="C151" s="72" t="s">
        <v>92</v>
      </c>
      <c r="D151" s="82" t="s">
        <v>147</v>
      </c>
      <c r="E151" s="82" t="s">
        <v>512</v>
      </c>
      <c r="F151" s="83">
        <v>50</v>
      </c>
    </row>
    <row r="152" spans="1:6" ht="19.5" customHeight="1">
      <c r="A152" s="72" t="s">
        <v>89</v>
      </c>
      <c r="B152" s="72" t="s">
        <v>92</v>
      </c>
      <c r="C152" s="72" t="s">
        <v>92</v>
      </c>
      <c r="D152" s="82" t="s">
        <v>147</v>
      </c>
      <c r="E152" s="82" t="s">
        <v>513</v>
      </c>
      <c r="F152" s="83">
        <v>40</v>
      </c>
    </row>
    <row r="153" spans="1:6" ht="19.5" customHeight="1">
      <c r="A153" s="72" t="s">
        <v>89</v>
      </c>
      <c r="B153" s="72" t="s">
        <v>92</v>
      </c>
      <c r="C153" s="72" t="s">
        <v>92</v>
      </c>
      <c r="D153" s="82" t="s">
        <v>147</v>
      </c>
      <c r="E153" s="82" t="s">
        <v>514</v>
      </c>
      <c r="F153" s="83">
        <v>219</v>
      </c>
    </row>
    <row r="154" spans="1:6" ht="19.5" customHeight="1">
      <c r="A154" s="72" t="s">
        <v>89</v>
      </c>
      <c r="B154" s="72" t="s">
        <v>92</v>
      </c>
      <c r="C154" s="72" t="s">
        <v>92</v>
      </c>
      <c r="D154" s="82" t="s">
        <v>147</v>
      </c>
      <c r="E154" s="82" t="s">
        <v>515</v>
      </c>
      <c r="F154" s="83">
        <v>5</v>
      </c>
    </row>
    <row r="155" spans="1:6" ht="19.5" customHeight="1">
      <c r="A155" s="72" t="s">
        <v>36</v>
      </c>
      <c r="B155" s="72" t="s">
        <v>36</v>
      </c>
      <c r="C155" s="72" t="s">
        <v>36</v>
      </c>
      <c r="D155" s="82" t="s">
        <v>36</v>
      </c>
      <c r="E155" s="82" t="s">
        <v>145</v>
      </c>
      <c r="F155" s="83">
        <v>326</v>
      </c>
    </row>
    <row r="156" spans="1:6" ht="19.5" customHeight="1">
      <c r="A156" s="72" t="s">
        <v>89</v>
      </c>
      <c r="B156" s="72" t="s">
        <v>122</v>
      </c>
      <c r="C156" s="72" t="s">
        <v>95</v>
      </c>
      <c r="D156" s="82" t="s">
        <v>147</v>
      </c>
      <c r="E156" s="82" t="s">
        <v>516</v>
      </c>
      <c r="F156" s="83">
        <v>8</v>
      </c>
    </row>
    <row r="157" spans="1:6" ht="19.5" customHeight="1">
      <c r="A157" s="72" t="s">
        <v>89</v>
      </c>
      <c r="B157" s="72" t="s">
        <v>122</v>
      </c>
      <c r="C157" s="72" t="s">
        <v>95</v>
      </c>
      <c r="D157" s="82" t="s">
        <v>147</v>
      </c>
      <c r="E157" s="82" t="s">
        <v>517</v>
      </c>
      <c r="F157" s="83">
        <v>318</v>
      </c>
    </row>
    <row r="158" spans="1:6" ht="19.5" customHeight="1">
      <c r="A158" s="72" t="s">
        <v>36</v>
      </c>
      <c r="B158" s="72" t="s">
        <v>36</v>
      </c>
      <c r="C158" s="72" t="s">
        <v>36</v>
      </c>
      <c r="D158" s="82" t="s">
        <v>36</v>
      </c>
      <c r="E158" s="82" t="s">
        <v>149</v>
      </c>
      <c r="F158" s="83">
        <v>1425</v>
      </c>
    </row>
    <row r="159" spans="1:6" ht="19.5" customHeight="1">
      <c r="A159" s="72" t="s">
        <v>36</v>
      </c>
      <c r="B159" s="72" t="s">
        <v>36</v>
      </c>
      <c r="C159" s="72" t="s">
        <v>36</v>
      </c>
      <c r="D159" s="82" t="s">
        <v>36</v>
      </c>
      <c r="E159" s="82" t="s">
        <v>118</v>
      </c>
      <c r="F159" s="83">
        <v>20</v>
      </c>
    </row>
    <row r="160" spans="1:6" ht="19.5" customHeight="1">
      <c r="A160" s="72" t="s">
        <v>117</v>
      </c>
      <c r="B160" s="72" t="s">
        <v>92</v>
      </c>
      <c r="C160" s="72" t="s">
        <v>94</v>
      </c>
      <c r="D160" s="82" t="s">
        <v>150</v>
      </c>
      <c r="E160" s="82" t="s">
        <v>518</v>
      </c>
      <c r="F160" s="83">
        <v>10</v>
      </c>
    </row>
    <row r="161" spans="1:6" ht="19.5" customHeight="1">
      <c r="A161" s="72" t="s">
        <v>117</v>
      </c>
      <c r="B161" s="72" t="s">
        <v>92</v>
      </c>
      <c r="C161" s="72" t="s">
        <v>94</v>
      </c>
      <c r="D161" s="82" t="s">
        <v>150</v>
      </c>
      <c r="E161" s="82" t="s">
        <v>519</v>
      </c>
      <c r="F161" s="83">
        <v>10</v>
      </c>
    </row>
    <row r="162" spans="1:6" ht="19.5" customHeight="1">
      <c r="A162" s="72" t="s">
        <v>36</v>
      </c>
      <c r="B162" s="72" t="s">
        <v>36</v>
      </c>
      <c r="C162" s="72" t="s">
        <v>36</v>
      </c>
      <c r="D162" s="82" t="s">
        <v>36</v>
      </c>
      <c r="E162" s="82" t="s">
        <v>123</v>
      </c>
      <c r="F162" s="83">
        <v>20</v>
      </c>
    </row>
    <row r="163" spans="1:6" ht="19.5" customHeight="1">
      <c r="A163" s="72" t="s">
        <v>117</v>
      </c>
      <c r="B163" s="72" t="s">
        <v>122</v>
      </c>
      <c r="C163" s="72" t="s">
        <v>92</v>
      </c>
      <c r="D163" s="82" t="s">
        <v>150</v>
      </c>
      <c r="E163" s="82" t="s">
        <v>520</v>
      </c>
      <c r="F163" s="83">
        <v>20</v>
      </c>
    </row>
    <row r="164" spans="1:6" ht="19.5" customHeight="1">
      <c r="A164" s="72" t="s">
        <v>36</v>
      </c>
      <c r="B164" s="72" t="s">
        <v>36</v>
      </c>
      <c r="C164" s="72" t="s">
        <v>36</v>
      </c>
      <c r="D164" s="82" t="s">
        <v>36</v>
      </c>
      <c r="E164" s="82" t="s">
        <v>143</v>
      </c>
      <c r="F164" s="83">
        <v>1385</v>
      </c>
    </row>
    <row r="165" spans="1:6" ht="19.5" customHeight="1">
      <c r="A165" s="72" t="s">
        <v>89</v>
      </c>
      <c r="B165" s="72" t="s">
        <v>92</v>
      </c>
      <c r="C165" s="72" t="s">
        <v>92</v>
      </c>
      <c r="D165" s="82" t="s">
        <v>150</v>
      </c>
      <c r="E165" s="82" t="s">
        <v>521</v>
      </c>
      <c r="F165" s="83">
        <v>550</v>
      </c>
    </row>
    <row r="166" spans="1:6" ht="19.5" customHeight="1">
      <c r="A166" s="72" t="s">
        <v>89</v>
      </c>
      <c r="B166" s="72" t="s">
        <v>92</v>
      </c>
      <c r="C166" s="72" t="s">
        <v>92</v>
      </c>
      <c r="D166" s="82" t="s">
        <v>150</v>
      </c>
      <c r="E166" s="82" t="s">
        <v>522</v>
      </c>
      <c r="F166" s="83">
        <v>10</v>
      </c>
    </row>
    <row r="167" spans="1:6" ht="19.5" customHeight="1">
      <c r="A167" s="72" t="s">
        <v>89</v>
      </c>
      <c r="B167" s="72" t="s">
        <v>92</v>
      </c>
      <c r="C167" s="72" t="s">
        <v>92</v>
      </c>
      <c r="D167" s="82" t="s">
        <v>150</v>
      </c>
      <c r="E167" s="82" t="s">
        <v>523</v>
      </c>
      <c r="F167" s="83">
        <v>5</v>
      </c>
    </row>
    <row r="168" spans="1:6" ht="19.5" customHeight="1">
      <c r="A168" s="72" t="s">
        <v>89</v>
      </c>
      <c r="B168" s="72" t="s">
        <v>92</v>
      </c>
      <c r="C168" s="72" t="s">
        <v>92</v>
      </c>
      <c r="D168" s="82" t="s">
        <v>150</v>
      </c>
      <c r="E168" s="82" t="s">
        <v>524</v>
      </c>
      <c r="F168" s="83">
        <v>300</v>
      </c>
    </row>
    <row r="169" spans="1:6" ht="19.5" customHeight="1">
      <c r="A169" s="72" t="s">
        <v>89</v>
      </c>
      <c r="B169" s="72" t="s">
        <v>92</v>
      </c>
      <c r="C169" s="72" t="s">
        <v>92</v>
      </c>
      <c r="D169" s="82" t="s">
        <v>150</v>
      </c>
      <c r="E169" s="82" t="s">
        <v>525</v>
      </c>
      <c r="F169" s="83">
        <v>515</v>
      </c>
    </row>
    <row r="170" spans="1:6" ht="19.5" customHeight="1">
      <c r="A170" s="72" t="s">
        <v>89</v>
      </c>
      <c r="B170" s="72" t="s">
        <v>92</v>
      </c>
      <c r="C170" s="72" t="s">
        <v>92</v>
      </c>
      <c r="D170" s="82" t="s">
        <v>150</v>
      </c>
      <c r="E170" s="82" t="s">
        <v>475</v>
      </c>
      <c r="F170" s="83">
        <v>5</v>
      </c>
    </row>
    <row r="171" spans="1:6" ht="19.5" customHeight="1">
      <c r="A171" s="72" t="s">
        <v>36</v>
      </c>
      <c r="B171" s="72" t="s">
        <v>36</v>
      </c>
      <c r="C171" s="72" t="s">
        <v>36</v>
      </c>
      <c r="D171" s="82" t="s">
        <v>36</v>
      </c>
      <c r="E171" s="82" t="s">
        <v>151</v>
      </c>
      <c r="F171" s="83">
        <v>100</v>
      </c>
    </row>
    <row r="172" spans="1:6" ht="19.5" customHeight="1">
      <c r="A172" s="72" t="s">
        <v>36</v>
      </c>
      <c r="B172" s="72" t="s">
        <v>36</v>
      </c>
      <c r="C172" s="72" t="s">
        <v>36</v>
      </c>
      <c r="D172" s="82" t="s">
        <v>36</v>
      </c>
      <c r="E172" s="82" t="s">
        <v>96</v>
      </c>
      <c r="F172" s="83">
        <v>100</v>
      </c>
    </row>
    <row r="173" spans="1:6" ht="19.5" customHeight="1">
      <c r="A173" s="72" t="s">
        <v>89</v>
      </c>
      <c r="B173" s="72" t="s">
        <v>94</v>
      </c>
      <c r="C173" s="72" t="s">
        <v>95</v>
      </c>
      <c r="D173" s="82" t="s">
        <v>152</v>
      </c>
      <c r="E173" s="82" t="s">
        <v>526</v>
      </c>
      <c r="F173" s="83">
        <v>89</v>
      </c>
    </row>
    <row r="174" spans="1:6" ht="19.5" customHeight="1">
      <c r="A174" s="72" t="s">
        <v>89</v>
      </c>
      <c r="B174" s="72" t="s">
        <v>94</v>
      </c>
      <c r="C174" s="72" t="s">
        <v>95</v>
      </c>
      <c r="D174" s="82" t="s">
        <v>152</v>
      </c>
      <c r="E174" s="82" t="s">
        <v>421</v>
      </c>
      <c r="F174" s="83">
        <v>11</v>
      </c>
    </row>
    <row r="175" spans="1:6" ht="19.5" customHeight="1">
      <c r="A175" s="72" t="s">
        <v>36</v>
      </c>
      <c r="B175" s="72" t="s">
        <v>36</v>
      </c>
      <c r="C175" s="72" t="s">
        <v>36</v>
      </c>
      <c r="D175" s="82" t="s">
        <v>36</v>
      </c>
      <c r="E175" s="82" t="s">
        <v>153</v>
      </c>
      <c r="F175" s="83">
        <v>3387</v>
      </c>
    </row>
    <row r="176" spans="1:6" ht="19.5" customHeight="1">
      <c r="A176" s="72" t="s">
        <v>36</v>
      </c>
      <c r="B176" s="72" t="s">
        <v>36</v>
      </c>
      <c r="C176" s="72" t="s">
        <v>36</v>
      </c>
      <c r="D176" s="82" t="s">
        <v>36</v>
      </c>
      <c r="E176" s="82" t="s">
        <v>154</v>
      </c>
      <c r="F176" s="83">
        <v>3387</v>
      </c>
    </row>
    <row r="177" spans="1:6" ht="19.5" customHeight="1">
      <c r="A177" s="72" t="s">
        <v>36</v>
      </c>
      <c r="B177" s="72" t="s">
        <v>36</v>
      </c>
      <c r="C177" s="72" t="s">
        <v>36</v>
      </c>
      <c r="D177" s="82" t="s">
        <v>36</v>
      </c>
      <c r="E177" s="82" t="s">
        <v>143</v>
      </c>
      <c r="F177" s="83">
        <v>3387</v>
      </c>
    </row>
    <row r="178" spans="1:6" ht="19.5" customHeight="1">
      <c r="A178" s="72" t="s">
        <v>89</v>
      </c>
      <c r="B178" s="72" t="s">
        <v>92</v>
      </c>
      <c r="C178" s="72" t="s">
        <v>92</v>
      </c>
      <c r="D178" s="82" t="s">
        <v>155</v>
      </c>
      <c r="E178" s="82" t="s">
        <v>527</v>
      </c>
      <c r="F178" s="83">
        <v>10</v>
      </c>
    </row>
    <row r="179" spans="1:6" ht="19.5" customHeight="1">
      <c r="A179" s="72" t="s">
        <v>89</v>
      </c>
      <c r="B179" s="72" t="s">
        <v>92</v>
      </c>
      <c r="C179" s="72" t="s">
        <v>92</v>
      </c>
      <c r="D179" s="82" t="s">
        <v>155</v>
      </c>
      <c r="E179" s="82" t="s">
        <v>528</v>
      </c>
      <c r="F179" s="83">
        <v>15</v>
      </c>
    </row>
    <row r="180" spans="1:6" ht="19.5" customHeight="1">
      <c r="A180" s="72" t="s">
        <v>89</v>
      </c>
      <c r="B180" s="72" t="s">
        <v>92</v>
      </c>
      <c r="C180" s="72" t="s">
        <v>92</v>
      </c>
      <c r="D180" s="82" t="s">
        <v>155</v>
      </c>
      <c r="E180" s="82" t="s">
        <v>455</v>
      </c>
      <c r="F180" s="83">
        <v>40</v>
      </c>
    </row>
    <row r="181" spans="1:6" ht="19.5" customHeight="1">
      <c r="A181" s="72" t="s">
        <v>89</v>
      </c>
      <c r="B181" s="72" t="s">
        <v>92</v>
      </c>
      <c r="C181" s="72" t="s">
        <v>92</v>
      </c>
      <c r="D181" s="82" t="s">
        <v>155</v>
      </c>
      <c r="E181" s="82" t="s">
        <v>529</v>
      </c>
      <c r="F181" s="83">
        <v>620</v>
      </c>
    </row>
    <row r="182" spans="1:6" ht="19.5" customHeight="1">
      <c r="A182" s="72" t="s">
        <v>89</v>
      </c>
      <c r="B182" s="72" t="s">
        <v>92</v>
      </c>
      <c r="C182" s="72" t="s">
        <v>92</v>
      </c>
      <c r="D182" s="82" t="s">
        <v>155</v>
      </c>
      <c r="E182" s="82" t="s">
        <v>530</v>
      </c>
      <c r="F182" s="83">
        <v>31</v>
      </c>
    </row>
    <row r="183" spans="1:6" ht="19.5" customHeight="1">
      <c r="A183" s="72" t="s">
        <v>89</v>
      </c>
      <c r="B183" s="72" t="s">
        <v>92</v>
      </c>
      <c r="C183" s="72" t="s">
        <v>92</v>
      </c>
      <c r="D183" s="82" t="s">
        <v>155</v>
      </c>
      <c r="E183" s="82" t="s">
        <v>421</v>
      </c>
      <c r="F183" s="83">
        <v>1050</v>
      </c>
    </row>
    <row r="184" spans="1:6" ht="19.5" customHeight="1">
      <c r="A184" s="72" t="s">
        <v>89</v>
      </c>
      <c r="B184" s="72" t="s">
        <v>92</v>
      </c>
      <c r="C184" s="72" t="s">
        <v>92</v>
      </c>
      <c r="D184" s="82" t="s">
        <v>155</v>
      </c>
      <c r="E184" s="82" t="s">
        <v>474</v>
      </c>
      <c r="F184" s="83">
        <v>5</v>
      </c>
    </row>
    <row r="185" spans="1:6" ht="19.5" customHeight="1">
      <c r="A185" s="72" t="s">
        <v>89</v>
      </c>
      <c r="B185" s="72" t="s">
        <v>92</v>
      </c>
      <c r="C185" s="72" t="s">
        <v>92</v>
      </c>
      <c r="D185" s="82" t="s">
        <v>155</v>
      </c>
      <c r="E185" s="82" t="s">
        <v>531</v>
      </c>
      <c r="F185" s="83">
        <v>679</v>
      </c>
    </row>
    <row r="186" spans="1:6" ht="19.5" customHeight="1">
      <c r="A186" s="72" t="s">
        <v>89</v>
      </c>
      <c r="B186" s="72" t="s">
        <v>92</v>
      </c>
      <c r="C186" s="72" t="s">
        <v>92</v>
      </c>
      <c r="D186" s="82" t="s">
        <v>155</v>
      </c>
      <c r="E186" s="82" t="s">
        <v>532</v>
      </c>
      <c r="F186" s="83">
        <v>200</v>
      </c>
    </row>
    <row r="187" spans="1:6" ht="19.5" customHeight="1">
      <c r="A187" s="72" t="s">
        <v>89</v>
      </c>
      <c r="B187" s="72" t="s">
        <v>92</v>
      </c>
      <c r="C187" s="72" t="s">
        <v>92</v>
      </c>
      <c r="D187" s="82" t="s">
        <v>155</v>
      </c>
      <c r="E187" s="82" t="s">
        <v>533</v>
      </c>
      <c r="F187" s="83">
        <v>10</v>
      </c>
    </row>
    <row r="188" spans="1:6" ht="19.5" customHeight="1">
      <c r="A188" s="72" t="s">
        <v>89</v>
      </c>
      <c r="B188" s="72" t="s">
        <v>92</v>
      </c>
      <c r="C188" s="72" t="s">
        <v>92</v>
      </c>
      <c r="D188" s="82" t="s">
        <v>155</v>
      </c>
      <c r="E188" s="82" t="s">
        <v>534</v>
      </c>
      <c r="F188" s="83">
        <v>40</v>
      </c>
    </row>
    <row r="189" spans="1:6" ht="19.5" customHeight="1">
      <c r="A189" s="72" t="s">
        <v>89</v>
      </c>
      <c r="B189" s="72" t="s">
        <v>92</v>
      </c>
      <c r="C189" s="72" t="s">
        <v>92</v>
      </c>
      <c r="D189" s="82" t="s">
        <v>155</v>
      </c>
      <c r="E189" s="82" t="s">
        <v>535</v>
      </c>
      <c r="F189" s="83">
        <v>687</v>
      </c>
    </row>
  </sheetData>
  <sheetProtection/>
  <mergeCells count="5">
    <mergeCell ref="A2:F2"/>
    <mergeCell ref="A4:C4"/>
    <mergeCell ref="D4:D5"/>
    <mergeCell ref="E4:E5"/>
    <mergeCell ref="F4:F5"/>
  </mergeCells>
  <printOptions horizontalCentered="1"/>
  <pageMargins left="0.59" right="0.59" top="0.98" bottom="0.98" header="0.51" footer="0.51"/>
  <pageSetup errors="blank" fitToHeight="1000" fitToWidth="1" horizontalDpi="600" verticalDpi="600" orientation="landscape" paperSize="9" scale="10"/>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12"/>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 min="9" max="16384" width="9" style="0" bestFit="1" customWidth="1"/>
  </cols>
  <sheetData>
    <row r="1" spans="1:8" ht="19.5" customHeight="1">
      <c r="A1" s="58"/>
      <c r="B1" s="58"/>
      <c r="C1" s="58"/>
      <c r="D1" s="58"/>
      <c r="E1" s="59"/>
      <c r="F1" s="58"/>
      <c r="G1" s="58"/>
      <c r="H1" s="60" t="s">
        <v>536</v>
      </c>
    </row>
    <row r="2" spans="1:8" ht="25.5" customHeight="1">
      <c r="A2" s="36" t="s">
        <v>537</v>
      </c>
      <c r="B2" s="36"/>
      <c r="C2" s="36"/>
      <c r="D2" s="36"/>
      <c r="E2" s="36"/>
      <c r="F2" s="36"/>
      <c r="G2" s="36"/>
      <c r="H2" s="36"/>
    </row>
    <row r="3" spans="1:8" ht="19.5" customHeight="1">
      <c r="A3" s="38" t="s">
        <v>2</v>
      </c>
      <c r="B3" s="61"/>
      <c r="C3" s="61"/>
      <c r="D3" s="61"/>
      <c r="E3" s="61"/>
      <c r="F3" s="61"/>
      <c r="G3" s="61"/>
      <c r="H3" s="39" t="s">
        <v>3</v>
      </c>
    </row>
    <row r="4" spans="1:8" ht="19.5" customHeight="1">
      <c r="A4" s="62" t="s">
        <v>538</v>
      </c>
      <c r="B4" s="62" t="s">
        <v>539</v>
      </c>
      <c r="C4" s="44" t="s">
        <v>540</v>
      </c>
      <c r="D4" s="44"/>
      <c r="E4" s="54"/>
      <c r="F4" s="54"/>
      <c r="G4" s="54"/>
      <c r="H4" s="44"/>
    </row>
    <row r="5" spans="1:8" ht="19.5" customHeight="1">
      <c r="A5" s="62"/>
      <c r="B5" s="62"/>
      <c r="C5" s="63" t="s">
        <v>56</v>
      </c>
      <c r="D5" s="46" t="s">
        <v>287</v>
      </c>
      <c r="E5" s="75" t="s">
        <v>541</v>
      </c>
      <c r="F5" s="76"/>
      <c r="G5" s="77"/>
      <c r="H5" s="78" t="s">
        <v>292</v>
      </c>
    </row>
    <row r="6" spans="1:8" ht="33.75" customHeight="1">
      <c r="A6" s="52"/>
      <c r="B6" s="52"/>
      <c r="C6" s="67"/>
      <c r="D6" s="53"/>
      <c r="E6" s="68" t="s">
        <v>71</v>
      </c>
      <c r="F6" s="69" t="s">
        <v>542</v>
      </c>
      <c r="G6" s="70" t="s">
        <v>543</v>
      </c>
      <c r="H6" s="71"/>
    </row>
    <row r="7" spans="1:8" ht="19.5" customHeight="1">
      <c r="A7" s="55" t="s">
        <v>36</v>
      </c>
      <c r="B7" s="72" t="s">
        <v>56</v>
      </c>
      <c r="C7" s="57">
        <f aca="true" t="shared" si="0" ref="C7:C12">SUM(D7,F7:H7)</f>
        <v>42.99</v>
      </c>
      <c r="D7" s="73">
        <v>0</v>
      </c>
      <c r="E7" s="73">
        <f aca="true" t="shared" si="1" ref="E7:E12">SUM(F7:G7)</f>
        <v>40.99</v>
      </c>
      <c r="F7" s="73">
        <v>0</v>
      </c>
      <c r="G7" s="56">
        <v>40.99</v>
      </c>
      <c r="H7" s="74">
        <v>2</v>
      </c>
    </row>
    <row r="8" spans="1:8" ht="19.5" customHeight="1">
      <c r="A8" s="55" t="s">
        <v>36</v>
      </c>
      <c r="B8" s="72" t="s">
        <v>79</v>
      </c>
      <c r="C8" s="57">
        <f t="shared" si="0"/>
        <v>17.6</v>
      </c>
      <c r="D8" s="73">
        <v>0</v>
      </c>
      <c r="E8" s="73">
        <f t="shared" si="1"/>
        <v>15.6</v>
      </c>
      <c r="F8" s="73">
        <v>0</v>
      </c>
      <c r="G8" s="56">
        <v>15.6</v>
      </c>
      <c r="H8" s="74">
        <v>2</v>
      </c>
    </row>
    <row r="9" spans="1:8" ht="19.5" customHeight="1">
      <c r="A9" s="55" t="s">
        <v>84</v>
      </c>
      <c r="B9" s="72" t="s">
        <v>80</v>
      </c>
      <c r="C9" s="57">
        <f t="shared" si="0"/>
        <v>17.6</v>
      </c>
      <c r="D9" s="73">
        <v>0</v>
      </c>
      <c r="E9" s="73">
        <f t="shared" si="1"/>
        <v>15.6</v>
      </c>
      <c r="F9" s="73">
        <v>0</v>
      </c>
      <c r="G9" s="56">
        <v>15.6</v>
      </c>
      <c r="H9" s="74">
        <v>2</v>
      </c>
    </row>
    <row r="10" spans="1:8" ht="19.5" customHeight="1">
      <c r="A10" s="55" t="s">
        <v>36</v>
      </c>
      <c r="B10" s="72" t="s">
        <v>107</v>
      </c>
      <c r="C10" s="57">
        <f t="shared" si="0"/>
        <v>25.39</v>
      </c>
      <c r="D10" s="73">
        <v>0</v>
      </c>
      <c r="E10" s="73">
        <f t="shared" si="1"/>
        <v>25.39</v>
      </c>
      <c r="F10" s="73">
        <v>0</v>
      </c>
      <c r="G10" s="56">
        <v>25.39</v>
      </c>
      <c r="H10" s="74">
        <v>0</v>
      </c>
    </row>
    <row r="11" spans="1:8" ht="19.5" customHeight="1">
      <c r="A11" s="55" t="s">
        <v>111</v>
      </c>
      <c r="B11" s="72" t="s">
        <v>110</v>
      </c>
      <c r="C11" s="57">
        <f t="shared" si="0"/>
        <v>4.39</v>
      </c>
      <c r="D11" s="73">
        <v>0</v>
      </c>
      <c r="E11" s="73">
        <f t="shared" si="1"/>
        <v>4.39</v>
      </c>
      <c r="F11" s="73">
        <v>0</v>
      </c>
      <c r="G11" s="56">
        <v>4.39</v>
      </c>
      <c r="H11" s="74">
        <v>0</v>
      </c>
    </row>
    <row r="12" spans="1:8" ht="19.5" customHeight="1">
      <c r="A12" s="55" t="s">
        <v>116</v>
      </c>
      <c r="B12" s="72" t="s">
        <v>115</v>
      </c>
      <c r="C12" s="57">
        <f t="shared" si="0"/>
        <v>21</v>
      </c>
      <c r="D12" s="73">
        <v>0</v>
      </c>
      <c r="E12" s="73">
        <f t="shared" si="1"/>
        <v>21</v>
      </c>
      <c r="F12" s="73">
        <v>0</v>
      </c>
      <c r="G12" s="56">
        <v>21</v>
      </c>
      <c r="H12" s="74">
        <v>0</v>
      </c>
    </row>
  </sheetData>
  <sheetProtection/>
  <mergeCells count="8">
    <mergeCell ref="A2:H2"/>
    <mergeCell ref="C4:H4"/>
    <mergeCell ref="E5:G5"/>
    <mergeCell ref="A4:A6"/>
    <mergeCell ref="B4:B6"/>
    <mergeCell ref="C5:C6"/>
    <mergeCell ref="D5:D6"/>
    <mergeCell ref="H5:H6"/>
  </mergeCells>
  <printOptions horizontalCentered="1"/>
  <pageMargins left="0.59" right="0.59" top="0.98" bottom="0.98" header="0.51" footer="0.51"/>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dell-3</cp:lastModifiedBy>
  <cp:lastPrinted>2019-02-15T02:52:16Z</cp:lastPrinted>
  <dcterms:created xsi:type="dcterms:W3CDTF">2019-02-15T03:05:34Z</dcterms:created>
  <dcterms:modified xsi:type="dcterms:W3CDTF">2019-02-18T09:35:21Z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14</vt:lpwstr>
  </property>
  <property fmtid="{D5CDD505-2E9C-101B-9397-08002B2CF9AE}" pid="4" name="KSOProductBuildV">
    <vt:lpwstr>2052-11.1.0.8415</vt:lpwstr>
  </property>
</Properties>
</file>